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Wprowadzenie" sheetId="1" r:id="rId1"/>
    <sheet name="Bilans" sheetId="2" r:id="rId2"/>
    <sheet name="Rach ZiS" sheetId="3" r:id="rId3"/>
    <sheet name="zestawienie przychodów, kosztów" sheetId="4" r:id="rId4"/>
    <sheet name="komisja rewizyjna" sheetId="5" r:id="rId5"/>
  </sheets>
  <definedNames>
    <definedName name="_xlnm.Print_Area" localSheetId="1">'Bilans'!$A$1:$C$60</definedName>
    <definedName name="_xlnm.Print_Area" localSheetId="2">'Rach ZiS'!$A$1:$D$41</definedName>
  </definedNames>
  <calcPr fullCalcOnLoad="1"/>
</workbook>
</file>

<file path=xl/sharedStrings.xml><?xml version="1.0" encoding="utf-8"?>
<sst xmlns="http://schemas.openxmlformats.org/spreadsheetml/2006/main" count="207" uniqueCount="190">
  <si>
    <t>AKTYWA</t>
  </si>
  <si>
    <t>Stan aktywów na dzień:</t>
  </si>
  <si>
    <t>Wyszczególnienie aktywów</t>
  </si>
  <si>
    <t>PASYWA</t>
  </si>
  <si>
    <t>Wyszczególnienie pasywów</t>
  </si>
  <si>
    <t>Stan pasywów na dzień:</t>
  </si>
  <si>
    <t>A. AKTYWA TRWAŁE</t>
  </si>
  <si>
    <t>B. AKTYWA OBROTOWE</t>
  </si>
  <si>
    <t>Aktywa razem</t>
  </si>
  <si>
    <t>A. FUNDUSZ WŁASNY</t>
  </si>
  <si>
    <t xml:space="preserve">B. ZOBOWIĄZANIA I REZERWY NA ZOBOWIĄZANIA </t>
  </si>
  <si>
    <t>Pasywa razem</t>
  </si>
  <si>
    <t>Wyszczególnienie</t>
  </si>
  <si>
    <t>Kwota za rok obrotowy</t>
  </si>
  <si>
    <t>I</t>
  </si>
  <si>
    <t>III</t>
  </si>
  <si>
    <t>Poz</t>
  </si>
  <si>
    <t>II</t>
  </si>
  <si>
    <t xml:space="preserve">   I. Wartości niematerialne i prawne </t>
  </si>
  <si>
    <t xml:space="preserve">   II. Rzeczowe aktywa trwałe </t>
  </si>
  <si>
    <t xml:space="preserve">   III. Należności długoterminowe </t>
  </si>
  <si>
    <t xml:space="preserve">   IV. Inwestycje długoterminowe </t>
  </si>
  <si>
    <t xml:space="preserve">   V. Długoterminowe rozliczenia międzyokresowe </t>
  </si>
  <si>
    <t xml:space="preserve">   I. Zapasy </t>
  </si>
  <si>
    <t xml:space="preserve">   II. Należności krótkoterminowe </t>
  </si>
  <si>
    <t xml:space="preserve">   III. Inwestycje krótkoterminowe </t>
  </si>
  <si>
    <t xml:space="preserve">   IV. Krótkoterminowe rozliczenia międzyokresowe </t>
  </si>
  <si>
    <t xml:space="preserve">C.  Należne wpłaty na fundusz statutowy </t>
  </si>
  <si>
    <t xml:space="preserve">   I. Fundusz statutowy </t>
  </si>
  <si>
    <t xml:space="preserve">   II. Pozostałe fundusze </t>
  </si>
  <si>
    <t xml:space="preserve">   III. Zysk (strata) z lat ubiegłych </t>
  </si>
  <si>
    <t xml:space="preserve">   IV. Zysk (strata) netto </t>
  </si>
  <si>
    <t xml:space="preserve">   I. Rezerwy na zobowiązania </t>
  </si>
  <si>
    <t xml:space="preserve">   II. Zobowiązania długoterminowe </t>
  </si>
  <si>
    <t xml:space="preserve">   III. Zobowiązania krótkoterminowe </t>
  </si>
  <si>
    <t xml:space="preserve">   IV. Rozliczenia międzyokresowe </t>
  </si>
  <si>
    <t>A.</t>
  </si>
  <si>
    <t>I.</t>
  </si>
  <si>
    <t xml:space="preserve">Przychody z działalności statutowej </t>
  </si>
  <si>
    <t xml:space="preserve"> Przychody z odpłatnej działalności pożytku publicznego </t>
  </si>
  <si>
    <t xml:space="preserve"> Przychody z pozostałej działalności statutowej </t>
  </si>
  <si>
    <t xml:space="preserve"> Przychody z nieodpłatnej działalności pożytku publicznego </t>
  </si>
  <si>
    <t>B.</t>
  </si>
  <si>
    <t xml:space="preserve">Koszty działalności statutowej </t>
  </si>
  <si>
    <t xml:space="preserve"> Koszty pozostałej działalności statutowej </t>
  </si>
  <si>
    <t xml:space="preserve"> Koszty odpłatnej działalności pożytku publicznego </t>
  </si>
  <si>
    <t xml:space="preserve"> Koszty nieodpłatnej działalności pożytku publicznego </t>
  </si>
  <si>
    <t>C.</t>
  </si>
  <si>
    <t xml:space="preserve">Zysk (strata) z działalności statutowej (A-B) </t>
  </si>
  <si>
    <t xml:space="preserve">Przychody z działalności gospodarczej </t>
  </si>
  <si>
    <t xml:space="preserve">D. </t>
  </si>
  <si>
    <t>Koszty działalności gospodarczej</t>
  </si>
  <si>
    <t xml:space="preserve">E. </t>
  </si>
  <si>
    <t>F.</t>
  </si>
  <si>
    <t>G.</t>
  </si>
  <si>
    <t>H.</t>
  </si>
  <si>
    <t>J.</t>
  </si>
  <si>
    <t>K.</t>
  </si>
  <si>
    <t>L.</t>
  </si>
  <si>
    <t>M.</t>
  </si>
  <si>
    <t>N.</t>
  </si>
  <si>
    <t>O.</t>
  </si>
  <si>
    <t xml:space="preserve">Zysk (strata) z działalności gospodarczej (D-E) </t>
  </si>
  <si>
    <t xml:space="preserve">Koszty ogólnego zarządu </t>
  </si>
  <si>
    <t xml:space="preserve">Zysk (strata) z działalności operacyjnej (C+F-G) </t>
  </si>
  <si>
    <t xml:space="preserve">Pozostałe przychody operacyjne </t>
  </si>
  <si>
    <t xml:space="preserve">Pozostałe koszty operacyjne </t>
  </si>
  <si>
    <t xml:space="preserve">Przychody finansowe </t>
  </si>
  <si>
    <t xml:space="preserve">Koszty finansowe </t>
  </si>
  <si>
    <t xml:space="preserve">Zysk (strata) brutto (H+I-J+K-L) </t>
  </si>
  <si>
    <t xml:space="preserve">Podatek dochodowy </t>
  </si>
  <si>
    <t>Zysk (strata) netto (M-N)</t>
  </si>
  <si>
    <t>na podstawie załącznika 6 - ustawy o rachunkowości</t>
  </si>
  <si>
    <t>Ulica:</t>
  </si>
  <si>
    <t>Numer we właściwym rejestrze sądowym albo ewidencji</t>
  </si>
  <si>
    <t>NIP:</t>
  </si>
  <si>
    <t>KRS:</t>
  </si>
  <si>
    <t>Nazwa organizacji:</t>
  </si>
  <si>
    <t xml:space="preserve">Powiat: </t>
  </si>
  <si>
    <t xml:space="preserve">Gmina: </t>
  </si>
  <si>
    <t xml:space="preserve">Miejscowość: </t>
  </si>
  <si>
    <t xml:space="preserve">Województwo: </t>
  </si>
  <si>
    <t xml:space="preserve">Poczta: </t>
  </si>
  <si>
    <t>Kraj:</t>
  </si>
  <si>
    <t>Data początkowa okresu, za który sporządzono sprawozdanie:</t>
  </si>
  <si>
    <t>Data końcowa okresu, za który sporządzono sprawozdanie:</t>
  </si>
  <si>
    <t>Data sporządzenia sprawozdania finansowego:</t>
  </si>
  <si>
    <t>1)</t>
  </si>
  <si>
    <t>2)</t>
  </si>
  <si>
    <t>3)</t>
  </si>
  <si>
    <t>4)</t>
  </si>
  <si>
    <t>5)</t>
  </si>
  <si>
    <t>Kod pocz.</t>
  </si>
  <si>
    <t>nr domu</t>
  </si>
  <si>
    <t>nr lokalu</t>
  </si>
  <si>
    <t>Sprawozdanie Finansowe</t>
  </si>
  <si>
    <t xml:space="preserve">Omówienie przyjętych zasad (polityki) rachunkowości, w zakresie w jakim ustawa pozostawia </t>
  </si>
  <si>
    <t>jednostce prawo wyboru, w tym: metod wyceny aktywów i pasywów (także amortyzacji),</t>
  </si>
  <si>
    <t>ustalenia wyniku finansowego oraz sposobu sporządzenia sprawozdania finansowego</t>
  </si>
  <si>
    <t xml:space="preserve">Wskazanie, czy sprawozdanie finansowe zostało sporządzone przy założeniu kontynuowania </t>
  </si>
  <si>
    <t xml:space="preserve">Wskazanie okresu objętego sprawozdaniem finansowym; </t>
  </si>
  <si>
    <t>Wskazanie czasu trwania działalności jednostki, jeżeli jest ograniczony</t>
  </si>
  <si>
    <t xml:space="preserve">działalności przez jednostkę w dającej się przewidzieć przyszłości oraz </t>
  </si>
  <si>
    <t xml:space="preserve">czy nie istnieją okoliczności wskazujące na zagrożenie kontynuowania przez nią działalności; </t>
  </si>
  <si>
    <t xml:space="preserve">BILANS sporządzony na dzień </t>
  </si>
  <si>
    <t xml:space="preserve">Rachunek zysków i strat sporządzony na dzień </t>
  </si>
  <si>
    <t>Nazwa, siedziba i adres</t>
  </si>
  <si>
    <t>Stowarzyszenie na Rzecz Wspierania Osób Niepełnosprawnych "Dom"</t>
  </si>
  <si>
    <t>Polska</t>
  </si>
  <si>
    <t>Śląskie</t>
  </si>
  <si>
    <t>Raciborski</t>
  </si>
  <si>
    <t>Racibórz</t>
  </si>
  <si>
    <t>Grzonki</t>
  </si>
  <si>
    <t>47-400</t>
  </si>
  <si>
    <t>639-200-49-63</t>
  </si>
  <si>
    <t>Czas trwania działalności jednostki jest nieograniczony</t>
  </si>
  <si>
    <t>Sprawozdanie finansowe zostało sporządzone przy założeniu kontynuowania działalności przez jednostkę w dającej się przewidzieć przyszłości. Nie istnieją okoliczności wskazujące na zagrożenie kontynuowania przez nią działalności</t>
  </si>
  <si>
    <t>Organizacja sporządza sprawozdanie finansowe dla organizacji pozarządowych, określonych w art. 3 ust. 2 ustawy o działalności pożytku publicznego i o wolontariacie, zgodnie z załącznikiem 6 do ustawy o rachunkowości</t>
  </si>
  <si>
    <t>Zestawienie przychodów:</t>
  </si>
  <si>
    <t xml:space="preserve">        </t>
  </si>
  <si>
    <t xml:space="preserve">Zestawienie kosztów: </t>
  </si>
  <si>
    <t xml:space="preserve">                                                                       </t>
  </si>
  <si>
    <t>Roczne sprawozdanie sporządzono przy założeniu kontynuowania działalności statutowej przez Stowarzyszenie przez co najmniej 12 kolejnych miesięcy i dłużej.</t>
  </si>
  <si>
    <t xml:space="preserve">             </t>
  </si>
  <si>
    <t>Zarząd:</t>
  </si>
  <si>
    <t>Magdalena Procajło – prezes …………………………………………………….</t>
  </si>
  <si>
    <t>Alicja Mazur – sekretarz…………………………………………………………….</t>
  </si>
  <si>
    <t>1.</t>
  </si>
  <si>
    <t>2.</t>
  </si>
  <si>
    <t>3.</t>
  </si>
  <si>
    <t>4.</t>
  </si>
  <si>
    <t>5.</t>
  </si>
  <si>
    <t>7.</t>
  </si>
  <si>
    <t>6.</t>
  </si>
  <si>
    <t>Składki członkowskie</t>
  </si>
  <si>
    <t>Darowizny pieniężne na cele statutowe</t>
  </si>
  <si>
    <t>Darowizny na cele statutowe od uczestników</t>
  </si>
  <si>
    <t>Pozyskane środki z Krajowego Funduszu Szkoleniowego</t>
  </si>
  <si>
    <t>Dotacja na prowadzenie ŚDS</t>
  </si>
  <si>
    <t>Razem przychody</t>
  </si>
  <si>
    <t>Koszty realizacji zadań statutowych (działalność ŚDS)</t>
  </si>
  <si>
    <t xml:space="preserve">1. </t>
  </si>
  <si>
    <t>Wynagrodzenia i pochodne</t>
  </si>
  <si>
    <t>Zakup materiałów do terapii</t>
  </si>
  <si>
    <t xml:space="preserve">3. </t>
  </si>
  <si>
    <t>Zakup materiałów i wyposażenia ( doposażenie, sprzęt, paliwo, środki czystości, artykuły spożywcze)</t>
  </si>
  <si>
    <t xml:space="preserve">2. </t>
  </si>
  <si>
    <t>Zakup  usług zdrowotnych i szkoleń ( badania okresowe pracowników, szkolenia BHP, szkolenia pracowników, delegacje)</t>
  </si>
  <si>
    <t xml:space="preserve">4. </t>
  </si>
  <si>
    <t xml:space="preserve">5. </t>
  </si>
  <si>
    <t xml:space="preserve">6. </t>
  </si>
  <si>
    <t>A</t>
  </si>
  <si>
    <t>B</t>
  </si>
  <si>
    <t>Pozostałe koszty realizacji zadań statutowych</t>
  </si>
  <si>
    <t xml:space="preserve">Odpisy umorzeniowe (amortyzacja) śr.trwałych </t>
  </si>
  <si>
    <t xml:space="preserve">Koszty administracyjne </t>
  </si>
  <si>
    <t xml:space="preserve">Ogółem koszty </t>
  </si>
  <si>
    <t>Wynik finansowy brutto na całokształcie działalności</t>
  </si>
  <si>
    <t>C</t>
  </si>
  <si>
    <t>Justyna Weiner – skarbnik…………………………………………………………..</t>
  </si>
  <si>
    <t>Zakup paliwa</t>
  </si>
  <si>
    <t>Szkolenia pracowników w ramach pozyskanych środków z KFS</t>
  </si>
  <si>
    <t>Opłata za najem pomieszczeń pod siedzibę Stowarzyszenia</t>
  </si>
  <si>
    <t>Opłaty bankowe</t>
  </si>
  <si>
    <t>Oświadczenie o kontynuacji działalności</t>
  </si>
  <si>
    <t>0000453550</t>
  </si>
  <si>
    <t>Racibórz,</t>
  </si>
  <si>
    <t>Do Komisji Rewizyjnej</t>
  </si>
  <si>
    <t>Stowarzyszenia na Rzecz Wspierania Osób Niepełnosprawnych "Dom"</t>
  </si>
  <si>
    <t>Z poważaniem</t>
  </si>
  <si>
    <t>ul. Grzonki 1, Racibórz</t>
  </si>
  <si>
    <t>8.</t>
  </si>
  <si>
    <t>Zakup materiałów do terapii i drobnego wyposażenia</t>
  </si>
  <si>
    <t>Dotacja na samochód z rozliczenia międzyokresowego</t>
  </si>
  <si>
    <t>9.</t>
  </si>
  <si>
    <t>Imprezy, zabawy integracyjne</t>
  </si>
  <si>
    <t xml:space="preserve">5.  </t>
  </si>
  <si>
    <t xml:space="preserve">   Nieznane są powody niemożliwości kontynuowania działań w kolejnych latach.</t>
  </si>
  <si>
    <t>4.  Darowizny od osób prawnych</t>
  </si>
  <si>
    <t>Zakup usług pozostałych</t>
  </si>
  <si>
    <t>W załączeniu przekazuję sprawozdanie finansowe za rok 2023 celem sprawdzenia i akceptacji.</t>
  </si>
  <si>
    <t>Wprowadzenie do sprawozdania finansowego za rok 2023</t>
  </si>
  <si>
    <t>Zestawienie przychodów i kosztów  z działalności Stowarzyszenia  na Rzecz Wspierania Osób Niepełnosprawnych „DOM” za okres od 01.01.2023r do 31.12.2023r.</t>
  </si>
  <si>
    <t>Sprzedaż darowizny</t>
  </si>
  <si>
    <t>Koszty wydarzeń o charakterze terapeutycznym (m.in. wycieczka do Hydropolis we Wrocławiu,  Jasełka w Szkole Muzycznej)</t>
  </si>
  <si>
    <t>Zakup usług pozostałych (opł. m.in. za użycz. pomieszczeń pod ŚDS, opł.za aktualiz. oprogramowania,  usługi transportowe, usługi remontowe, fizjoterapeutyczne, informatyczne, telekomunikacyjne, naprawa samochodów)</t>
  </si>
  <si>
    <t>Ubezpieczenia polisy</t>
  </si>
  <si>
    <t>Utworzone zostało Rozliczenie międzyokresowe na zakup samochodów VW Caravelle i Ford Transit w kwocie 107 660,79 zł</t>
  </si>
  <si>
    <t>Przychody z tyt. 1,5% podatku – nieodpł. działalność pożytku publicznego</t>
  </si>
  <si>
    <t>Sprawozdanie finansowe sporządzone jest za jedenasty rok działalności organizacji wraz z prowadzonym Środowiskowym Domem Samopomocy od 01.01.2014 r.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</si>
</sst>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zł&quot;;\-#,##0&quot;zł&quot;"/>
    <numFmt numFmtId="167" formatCode="#,##0&quot;zł&quot;;[Red]\-#,##0&quot;zł&quot;"/>
    <numFmt numFmtId="168" formatCode="#,##0.00&quot;zł&quot;;\-#,##0.00&quot;zł&quot;"/>
    <numFmt numFmtId="169" formatCode="#,##0.00&quot;zł&quot;;[Red]\-#,##0.00&quot;zł&quot;"/>
    <numFmt numFmtId="170" formatCode="_-* #,##0&quot;zł&quot;_-;\-* #,##0&quot;zł&quot;_-;_-* &quot;-&quot;&quot;zł&quot;_-;_-@_-"/>
    <numFmt numFmtId="171" formatCode="_-* #,##0_z_ł_-;\-* #,##0_z_ł_-;_-* &quot;-&quot;_z_ł_-;_-@_-"/>
    <numFmt numFmtId="172" formatCode="_-* #,##0.00&quot;zł&quot;_-;\-* #,##0.00&quot;zł&quot;_-;_-* &quot;-&quot;??&quot;zł&quot;_-;_-@_-"/>
    <numFmt numFmtId="173" formatCode="_-* #,##0.00_z_ł_-;\-* #,##0.00_z_ł_-;_-* &quot;-&quot;??_z_ł_-;_-@_-"/>
    <numFmt numFmtId="174" formatCode="0.0"/>
    <numFmt numFmtId="175" formatCode="#,##0.00_ ;\-#,##0.00\ 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_-* #,##0\ _z_ł_-;\-* #,##0\ _z_ł_-;_-* &quot;-&quot;??\ _z_ł_-;_-@_-"/>
    <numFmt numFmtId="181" formatCode="[$-415]General"/>
    <numFmt numFmtId="182" formatCode="#,##0.00\ &quot;zł&quot;"/>
    <numFmt numFmtId="183" formatCode="#,##0.00\ _z_ł"/>
  </numFmts>
  <fonts count="6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Verdana"/>
      <family val="2"/>
    </font>
    <font>
      <sz val="9"/>
      <name val="Verdana"/>
      <family val="2"/>
    </font>
    <font>
      <b/>
      <u val="single"/>
      <sz val="9"/>
      <name val="Verdana"/>
      <family val="2"/>
    </font>
    <font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Verdana"/>
      <family val="2"/>
    </font>
    <font>
      <b/>
      <sz val="12"/>
      <name val="Times New Roman"/>
      <family val="1"/>
    </font>
    <font>
      <sz val="11"/>
      <name val="Arial CE"/>
      <family val="0"/>
    </font>
    <font>
      <b/>
      <sz val="11"/>
      <name val="Verdana"/>
      <family val="2"/>
    </font>
    <font>
      <b/>
      <sz val="9"/>
      <name val="Arial CE"/>
      <family val="2"/>
    </font>
    <font>
      <b/>
      <i/>
      <sz val="9"/>
      <name val="Verdana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50" fillId="0" borderId="0" applyBorder="0" applyProtection="0">
      <alignment/>
    </xf>
    <xf numFmtId="0" fontId="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42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165" fontId="4" fillId="0" borderId="10" xfId="42" applyNumberFormat="1" applyFont="1" applyBorder="1" applyAlignment="1">
      <alignment horizontal="center" vertical="center" wrapText="1"/>
    </xf>
    <xf numFmtId="2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0" fontId="5" fillId="0" borderId="12" xfId="0" applyFont="1" applyBorder="1" applyAlignment="1">
      <alignment horizontal="centerContinuous"/>
    </xf>
    <xf numFmtId="14" fontId="5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14" fontId="5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4" fontId="5" fillId="0" borderId="20" xfId="0" applyNumberFormat="1" applyFont="1" applyFill="1" applyBorder="1" applyAlignment="1">
      <alignment/>
    </xf>
    <xf numFmtId="4" fontId="4" fillId="0" borderId="20" xfId="42" applyNumberFormat="1" applyFont="1" applyFill="1" applyBorder="1" applyAlignment="1">
      <alignment/>
    </xf>
    <xf numFmtId="4" fontId="5" fillId="0" borderId="20" xfId="42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22" xfId="0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1" xfId="42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0" fontId="6" fillId="0" borderId="24" xfId="0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5" fillId="0" borderId="25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center"/>
    </xf>
    <xf numFmtId="14" fontId="5" fillId="0" borderId="13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4" fillId="0" borderId="21" xfId="0" applyFont="1" applyFill="1" applyBorder="1" applyAlignment="1">
      <alignment vertical="center"/>
    </xf>
    <xf numFmtId="0" fontId="5" fillId="0" borderId="21" xfId="0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4" borderId="26" xfId="0" applyNumberFormat="1" applyFont="1" applyFill="1" applyBorder="1" applyAlignment="1">
      <alignment/>
    </xf>
    <xf numFmtId="4" fontId="5" fillId="4" borderId="27" xfId="0" applyNumberFormat="1" applyFont="1" applyFill="1" applyBorder="1" applyAlignment="1">
      <alignment/>
    </xf>
    <xf numFmtId="4" fontId="5" fillId="4" borderId="20" xfId="0" applyNumberFormat="1" applyFont="1" applyFill="1" applyBorder="1" applyAlignment="1">
      <alignment/>
    </xf>
    <xf numFmtId="4" fontId="5" fillId="4" borderId="27" xfId="42" applyNumberFormat="1" applyFont="1" applyFill="1" applyBorder="1" applyAlignment="1">
      <alignment/>
    </xf>
    <xf numFmtId="4" fontId="5" fillId="4" borderId="26" xfId="0" applyNumberFormat="1" applyFont="1" applyFill="1" applyBorder="1" applyAlignment="1">
      <alignment/>
    </xf>
    <xf numFmtId="4" fontId="4" fillId="4" borderId="20" xfId="0" applyNumberFormat="1" applyFont="1" applyFill="1" applyBorder="1" applyAlignment="1">
      <alignment/>
    </xf>
    <xf numFmtId="4" fontId="4" fillId="4" borderId="20" xfId="42" applyNumberFormat="1" applyFont="1" applyFill="1" applyBorder="1" applyAlignment="1">
      <alignment/>
    </xf>
    <xf numFmtId="14" fontId="15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4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4" borderId="0" xfId="0" applyFont="1" applyFill="1" applyAlignment="1">
      <alignment horizontal="center"/>
    </xf>
    <xf numFmtId="0" fontId="16" fillId="4" borderId="0" xfId="0" applyFont="1" applyFill="1" applyAlignment="1" quotePrefix="1">
      <alignment/>
    </xf>
    <xf numFmtId="0" fontId="19" fillId="0" borderId="0" xfId="0" applyFont="1" applyFill="1" applyAlignment="1">
      <alignment/>
    </xf>
    <xf numFmtId="0" fontId="16" fillId="0" borderId="0" xfId="0" applyFont="1" applyAlignment="1">
      <alignment horizontal="right"/>
    </xf>
    <xf numFmtId="0" fontId="19" fillId="0" borderId="0" xfId="0" applyFont="1" applyAlignment="1">
      <alignment/>
    </xf>
    <xf numFmtId="14" fontId="16" fillId="4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182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4" fontId="5" fillId="4" borderId="10" xfId="0" applyNumberFormat="1" applyFont="1" applyFill="1" applyBorder="1" applyAlignment="1">
      <alignment/>
    </xf>
    <xf numFmtId="4" fontId="5" fillId="4" borderId="10" xfId="42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 vertical="center"/>
    </xf>
    <xf numFmtId="0" fontId="25" fillId="33" borderId="28" xfId="0" applyFont="1" applyFill="1" applyBorder="1" applyAlignment="1">
      <alignment vertical="top"/>
    </xf>
    <xf numFmtId="0" fontId="25" fillId="33" borderId="28" xfId="0" applyFont="1" applyFill="1" applyBorder="1" applyAlignment="1">
      <alignment vertical="center"/>
    </xf>
    <xf numFmtId="182" fontId="25" fillId="33" borderId="28" xfId="0" applyNumberFormat="1" applyFont="1" applyFill="1" applyBorder="1" applyAlignment="1">
      <alignment horizontal="right" vertical="center"/>
    </xf>
    <xf numFmtId="0" fontId="0" fillId="0" borderId="28" xfId="0" applyBorder="1" applyAlignment="1">
      <alignment/>
    </xf>
    <xf numFmtId="0" fontId="24" fillId="33" borderId="28" xfId="0" applyFont="1" applyFill="1" applyBorder="1" applyAlignment="1">
      <alignment horizontal="right" vertical="center"/>
    </xf>
    <xf numFmtId="182" fontId="24" fillId="33" borderId="28" xfId="0" applyNumberFormat="1" applyFont="1" applyFill="1" applyBorder="1" applyAlignment="1">
      <alignment horizontal="right" vertical="center"/>
    </xf>
    <xf numFmtId="0" fontId="24" fillId="33" borderId="28" xfId="0" applyFont="1" applyFill="1" applyBorder="1" applyAlignment="1">
      <alignment vertical="center"/>
    </xf>
    <xf numFmtId="0" fontId="25" fillId="0" borderId="28" xfId="0" applyFont="1" applyBorder="1" applyAlignment="1">
      <alignment vertical="top"/>
    </xf>
    <xf numFmtId="0" fontId="24" fillId="0" borderId="28" xfId="0" applyFont="1" applyBorder="1" applyAlignment="1">
      <alignment vertical="center"/>
    </xf>
    <xf numFmtId="182" fontId="25" fillId="0" borderId="28" xfId="0" applyNumberFormat="1" applyFont="1" applyBorder="1" applyAlignment="1">
      <alignment horizontal="right" vertical="center"/>
    </xf>
    <xf numFmtId="0" fontId="25" fillId="0" borderId="28" xfId="0" applyFont="1" applyBorder="1" applyAlignment="1">
      <alignment/>
    </xf>
    <xf numFmtId="0" fontId="25" fillId="0" borderId="28" xfId="0" applyFont="1" applyBorder="1" applyAlignment="1">
      <alignment vertical="center"/>
    </xf>
    <xf numFmtId="0" fontId="21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horizontal="justify" vertical="center"/>
    </xf>
    <xf numFmtId="0" fontId="25" fillId="0" borderId="28" xfId="0" applyFont="1" applyBorder="1" applyAlignment="1">
      <alignment horizontal="justify" vertical="center"/>
    </xf>
    <xf numFmtId="0" fontId="24" fillId="33" borderId="28" xfId="0" applyFont="1" applyFill="1" applyBorder="1" applyAlignment="1">
      <alignment horizontal="justify" vertical="center"/>
    </xf>
    <xf numFmtId="0" fontId="25" fillId="33" borderId="28" xfId="0" applyFont="1" applyFill="1" applyBorder="1" applyAlignment="1">
      <alignment horizontal="justify" vertical="center"/>
    </xf>
    <xf numFmtId="0" fontId="25" fillId="33" borderId="28" xfId="0" applyFont="1" applyFill="1" applyBorder="1" applyAlignment="1">
      <alignment/>
    </xf>
    <xf numFmtId="0" fontId="24" fillId="0" borderId="28" xfId="0" applyFont="1" applyBorder="1" applyAlignment="1">
      <alignment horizontal="right" vertical="center"/>
    </xf>
    <xf numFmtId="0" fontId="25" fillId="33" borderId="28" xfId="0" applyFont="1" applyFill="1" applyBorder="1" applyAlignment="1">
      <alignment vertical="center" wrapText="1"/>
    </xf>
    <xf numFmtId="0" fontId="25" fillId="0" borderId="28" xfId="0" applyFont="1" applyBorder="1" applyAlignment="1">
      <alignment vertical="center" wrapText="1"/>
    </xf>
    <xf numFmtId="0" fontId="24" fillId="0" borderId="28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 wrapText="1"/>
    </xf>
    <xf numFmtId="8" fontId="0" fillId="0" borderId="0" xfId="0" applyNumberFormat="1" applyAlignment="1">
      <alignment/>
    </xf>
    <xf numFmtId="0" fontId="4" fillId="0" borderId="24" xfId="0" applyFont="1" applyFill="1" applyBorder="1" applyAlignment="1">
      <alignment horizontal="center"/>
    </xf>
    <xf numFmtId="0" fontId="5" fillId="0" borderId="29" xfId="0" applyFont="1" applyFill="1" applyBorder="1" applyAlignment="1">
      <alignment/>
    </xf>
    <xf numFmtId="4" fontId="4" fillId="0" borderId="30" xfId="42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5" fillId="0" borderId="29" xfId="0" applyNumberFormat="1" applyFont="1" applyFill="1" applyBorder="1" applyAlignment="1">
      <alignment/>
    </xf>
    <xf numFmtId="4" fontId="4" fillId="0" borderId="27" xfId="42" applyNumberFormat="1" applyFont="1" applyFill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4" fillId="0" borderId="30" xfId="42" applyNumberFormat="1" applyFont="1" applyFill="1" applyBorder="1" applyAlignment="1">
      <alignment wrapText="1"/>
    </xf>
    <xf numFmtId="4" fontId="4" fillId="0" borderId="27" xfId="42" applyNumberFormat="1" applyFont="1" applyFill="1" applyBorder="1" applyAlignment="1">
      <alignment wrapText="1"/>
    </xf>
    <xf numFmtId="0" fontId="64" fillId="0" borderId="24" xfId="0" applyFont="1" applyFill="1" applyBorder="1" applyAlignment="1">
      <alignment vertical="center"/>
    </xf>
    <xf numFmtId="4" fontId="5" fillId="4" borderId="31" xfId="0" applyNumberFormat="1" applyFont="1" applyFill="1" applyBorder="1" applyAlignment="1">
      <alignment/>
    </xf>
    <xf numFmtId="4" fontId="5" fillId="4" borderId="32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4" fontId="5" fillId="4" borderId="1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2" fontId="22" fillId="0" borderId="0" xfId="0" applyNumberFormat="1" applyFont="1" applyAlignment="1">
      <alignment vertical="center"/>
    </xf>
    <xf numFmtId="182" fontId="0" fillId="0" borderId="28" xfId="0" applyNumberFormat="1" applyBorder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75" fontId="4" fillId="0" borderId="10" xfId="42" applyNumberFormat="1" applyFont="1" applyFill="1" applyBorder="1" applyAlignment="1">
      <alignment readingOrder="1"/>
    </xf>
    <xf numFmtId="4" fontId="5" fillId="33" borderId="28" xfId="0" applyNumberFormat="1" applyFont="1" applyFill="1" applyBorder="1" applyAlignment="1">
      <alignment horizontal="right" vertical="center" readingOrder="1"/>
    </xf>
    <xf numFmtId="175" fontId="5" fillId="4" borderId="10" xfId="42" applyNumberFormat="1" applyFont="1" applyFill="1" applyBorder="1" applyAlignment="1">
      <alignment readingOrder="1"/>
    </xf>
    <xf numFmtId="175" fontId="4" fillId="4" borderId="10" xfId="42" applyNumberFormat="1" applyFont="1" applyFill="1" applyBorder="1" applyAlignment="1">
      <alignment readingOrder="1"/>
    </xf>
    <xf numFmtId="175" fontId="5" fillId="0" borderId="10" xfId="42" applyNumberFormat="1" applyFont="1" applyFill="1" applyBorder="1" applyAlignment="1">
      <alignment readingOrder="1"/>
    </xf>
    <xf numFmtId="175" fontId="5" fillId="0" borderId="10" xfId="0" applyNumberFormat="1" applyFont="1" applyFill="1" applyBorder="1" applyAlignment="1">
      <alignment readingOrder="1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6" fillId="4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Fill="1" applyAlignment="1">
      <alignment/>
    </xf>
    <xf numFmtId="0" fontId="19" fillId="4" borderId="0" xfId="0" applyFont="1" applyFill="1" applyAlignment="1">
      <alignment wrapText="1"/>
    </xf>
    <xf numFmtId="0" fontId="16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top"/>
    </xf>
    <xf numFmtId="0" fontId="25" fillId="0" borderId="37" xfId="0" applyFont="1" applyBorder="1" applyAlignment="1">
      <alignment horizontal="center" vertical="top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7">
      <selection activeCell="I24" sqref="I24"/>
    </sheetView>
  </sheetViews>
  <sheetFormatPr defaultColWidth="9.125" defaultRowHeight="12.75"/>
  <cols>
    <col min="1" max="1" width="2.375" style="91" customWidth="1"/>
    <col min="2" max="2" width="17.375" style="91" customWidth="1"/>
    <col min="3" max="3" width="15.625" style="91" customWidth="1"/>
    <col min="4" max="4" width="2.125" style="95" customWidth="1"/>
    <col min="5" max="5" width="12.625" style="91" customWidth="1"/>
    <col min="6" max="6" width="15.50390625" style="91" customWidth="1"/>
    <col min="7" max="7" width="14.50390625" style="91" customWidth="1"/>
    <col min="8" max="8" width="8.875" style="18" customWidth="1"/>
    <col min="9" max="16384" width="9.125" style="18" customWidth="1"/>
  </cols>
  <sheetData>
    <row r="1" spans="1:7" ht="15">
      <c r="A1" s="168" t="s">
        <v>95</v>
      </c>
      <c r="B1" s="168"/>
      <c r="C1" s="168"/>
      <c r="D1" s="168"/>
      <c r="E1" s="168"/>
      <c r="F1" s="168"/>
      <c r="G1" s="168"/>
    </row>
    <row r="2" ht="15">
      <c r="C2" s="92"/>
    </row>
    <row r="3" spans="1:7" ht="12.75" customHeight="1">
      <c r="A3" s="169" t="s">
        <v>181</v>
      </c>
      <c r="B3" s="169"/>
      <c r="C3" s="169"/>
      <c r="D3" s="169"/>
      <c r="E3" s="169"/>
      <c r="F3" s="169"/>
      <c r="G3" s="169"/>
    </row>
    <row r="4" ht="6.75" customHeight="1">
      <c r="B4" s="93"/>
    </row>
    <row r="5" spans="1:2" ht="12.75">
      <c r="A5" s="93" t="s">
        <v>87</v>
      </c>
      <c r="B5" s="93" t="s">
        <v>106</v>
      </c>
    </row>
    <row r="6" spans="2:7" ht="18" customHeight="1">
      <c r="B6" s="95" t="s">
        <v>77</v>
      </c>
      <c r="C6" s="173" t="s">
        <v>107</v>
      </c>
      <c r="D6" s="171"/>
      <c r="E6" s="171"/>
      <c r="F6" s="171"/>
      <c r="G6" s="171"/>
    </row>
    <row r="7" ht="7.5" customHeight="1">
      <c r="B7" s="93"/>
    </row>
    <row r="8" spans="2:6" ht="12.75">
      <c r="B8" s="91" t="s">
        <v>83</v>
      </c>
      <c r="C8" s="94" t="s">
        <v>108</v>
      </c>
      <c r="E8" s="91" t="s">
        <v>81</v>
      </c>
      <c r="F8" s="94" t="s">
        <v>109</v>
      </c>
    </row>
    <row r="9" spans="2:6" ht="12.75">
      <c r="B9" s="91" t="s">
        <v>78</v>
      </c>
      <c r="C9" s="94" t="s">
        <v>110</v>
      </c>
      <c r="E9" s="91" t="s">
        <v>79</v>
      </c>
      <c r="F9" s="94" t="s">
        <v>111</v>
      </c>
    </row>
    <row r="10" spans="2:3" ht="12.75">
      <c r="B10" s="91" t="s">
        <v>73</v>
      </c>
      <c r="C10" s="94" t="s">
        <v>112</v>
      </c>
    </row>
    <row r="11" spans="2:6" ht="12.75">
      <c r="B11" s="99" t="s">
        <v>93</v>
      </c>
      <c r="C11" s="96">
        <v>1</v>
      </c>
      <c r="E11" s="99" t="s">
        <v>94</v>
      </c>
      <c r="F11" s="94"/>
    </row>
    <row r="12" spans="2:6" ht="12.75">
      <c r="B12" s="91" t="s">
        <v>80</v>
      </c>
      <c r="C12" s="94" t="s">
        <v>111</v>
      </c>
      <c r="E12" s="91" t="s">
        <v>92</v>
      </c>
      <c r="F12" s="94" t="s">
        <v>113</v>
      </c>
    </row>
    <row r="13" spans="5:6" ht="12.75">
      <c r="E13" s="91" t="s">
        <v>82</v>
      </c>
      <c r="F13" s="94" t="s">
        <v>111</v>
      </c>
    </row>
    <row r="14" ht="9.75" customHeight="1"/>
    <row r="15" ht="12.75">
      <c r="B15" s="93" t="s">
        <v>74</v>
      </c>
    </row>
    <row r="16" spans="2:6" ht="12.75">
      <c r="B16" s="99" t="s">
        <v>75</v>
      </c>
      <c r="C16" s="94" t="s">
        <v>114</v>
      </c>
      <c r="E16" s="99" t="s">
        <v>76</v>
      </c>
      <c r="F16" s="97" t="s">
        <v>165</v>
      </c>
    </row>
    <row r="18" spans="1:2" ht="12.75">
      <c r="A18" s="93" t="s">
        <v>88</v>
      </c>
      <c r="B18" s="93" t="s">
        <v>101</v>
      </c>
    </row>
    <row r="19" spans="2:6" ht="12.75">
      <c r="B19" s="94" t="s">
        <v>115</v>
      </c>
      <c r="C19" s="94"/>
      <c r="D19" s="94"/>
      <c r="E19" s="94"/>
      <c r="F19" s="94"/>
    </row>
    <row r="21" spans="1:2" ht="12.75">
      <c r="A21" s="93" t="s">
        <v>89</v>
      </c>
      <c r="B21" s="100" t="s">
        <v>100</v>
      </c>
    </row>
    <row r="22" spans="2:7" ht="12.75">
      <c r="B22" s="91" t="s">
        <v>84</v>
      </c>
      <c r="G22" s="101">
        <v>44927</v>
      </c>
    </row>
    <row r="23" spans="2:7" ht="12.75">
      <c r="B23" s="91" t="s">
        <v>85</v>
      </c>
      <c r="G23" s="101">
        <v>45291</v>
      </c>
    </row>
    <row r="25" spans="3:7" ht="12.75">
      <c r="C25" s="102" t="s">
        <v>86</v>
      </c>
      <c r="D25" s="103"/>
      <c r="G25" s="101">
        <v>45348</v>
      </c>
    </row>
    <row r="26" spans="2:7" ht="29.25" customHeight="1">
      <c r="B26" s="174" t="s">
        <v>189</v>
      </c>
      <c r="C26" s="174"/>
      <c r="D26" s="174"/>
      <c r="E26" s="174"/>
      <c r="F26" s="174"/>
      <c r="G26" s="174"/>
    </row>
    <row r="27" spans="2:8" ht="13.5">
      <c r="B27" s="172"/>
      <c r="C27" s="172"/>
      <c r="D27" s="172"/>
      <c r="E27" s="172"/>
      <c r="F27" s="172"/>
      <c r="G27" s="172"/>
      <c r="H27" s="19"/>
    </row>
    <row r="29" spans="1:4" ht="12.75">
      <c r="A29" s="93" t="s">
        <v>90</v>
      </c>
      <c r="B29" s="93" t="s">
        <v>99</v>
      </c>
      <c r="C29" s="93"/>
      <c r="D29" s="98"/>
    </row>
    <row r="30" spans="1:4" ht="12.75">
      <c r="A30" s="93"/>
      <c r="B30" s="93" t="s">
        <v>102</v>
      </c>
      <c r="C30" s="93"/>
      <c r="D30" s="98"/>
    </row>
    <row r="31" spans="1:4" ht="12.75">
      <c r="A31" s="93"/>
      <c r="B31" s="93" t="s">
        <v>103</v>
      </c>
      <c r="C31" s="93"/>
      <c r="D31" s="98"/>
    </row>
    <row r="32" spans="2:7" ht="45.75" customHeight="1">
      <c r="B32" s="170" t="s">
        <v>116</v>
      </c>
      <c r="C32" s="171"/>
      <c r="D32" s="171"/>
      <c r="E32" s="171"/>
      <c r="F32" s="171"/>
      <c r="G32" s="171"/>
    </row>
    <row r="34" spans="1:4" ht="12.75">
      <c r="A34" s="93" t="s">
        <v>91</v>
      </c>
      <c r="B34" s="93" t="s">
        <v>96</v>
      </c>
      <c r="C34" s="93"/>
      <c r="D34" s="98"/>
    </row>
    <row r="35" spans="1:4" ht="12.75">
      <c r="A35" s="93"/>
      <c r="B35" s="93" t="s">
        <v>97</v>
      </c>
      <c r="C35" s="93"/>
      <c r="D35" s="98"/>
    </row>
    <row r="36" spans="1:4" ht="12.75">
      <c r="A36" s="93"/>
      <c r="B36" s="93" t="s">
        <v>98</v>
      </c>
      <c r="C36" s="93"/>
      <c r="D36" s="98"/>
    </row>
    <row r="37" spans="2:7" ht="45.75" customHeight="1">
      <c r="B37" s="170" t="s">
        <v>117</v>
      </c>
      <c r="C37" s="170"/>
      <c r="D37" s="170"/>
      <c r="E37" s="170"/>
      <c r="F37" s="170"/>
      <c r="G37" s="170"/>
    </row>
    <row r="38" spans="2:7" ht="54" customHeight="1">
      <c r="B38" s="18"/>
      <c r="C38" s="18"/>
      <c r="D38" s="18"/>
      <c r="E38" s="18"/>
      <c r="F38" s="18"/>
      <c r="G38" s="18"/>
    </row>
    <row r="39" spans="2:7" ht="28.5" customHeight="1">
      <c r="B39" s="18"/>
      <c r="C39" s="18"/>
      <c r="D39" s="18"/>
      <c r="E39" s="18"/>
      <c r="F39" s="18"/>
      <c r="G39" s="18"/>
    </row>
  </sheetData>
  <sheetProtection/>
  <mergeCells count="7">
    <mergeCell ref="A1:G1"/>
    <mergeCell ref="A3:G3"/>
    <mergeCell ref="B32:G32"/>
    <mergeCell ref="B37:G37"/>
    <mergeCell ref="B27:G27"/>
    <mergeCell ref="C6:G6"/>
    <mergeCell ref="B26:G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2"/>
  <sheetViews>
    <sheetView zoomScale="92" zoomScaleNormal="92" zoomScalePageLayoutView="0" workbookViewId="0" topLeftCell="A1">
      <selection activeCell="E45" sqref="E45"/>
    </sheetView>
  </sheetViews>
  <sheetFormatPr defaultColWidth="9.125" defaultRowHeight="12.75"/>
  <cols>
    <col min="1" max="1" width="57.375" style="1" customWidth="1"/>
    <col min="2" max="2" width="14.375" style="1" customWidth="1"/>
    <col min="3" max="3" width="14.625" style="1" bestFit="1" customWidth="1"/>
    <col min="4" max="4" width="13.875" style="1" bestFit="1" customWidth="1"/>
    <col min="5" max="5" width="45.75390625" style="1" customWidth="1"/>
    <col min="6" max="6" width="16.75390625" style="1" customWidth="1"/>
    <col min="7" max="7" width="14.625" style="1" customWidth="1"/>
    <col min="8" max="8" width="11.75390625" style="1" customWidth="1"/>
    <col min="9" max="9" width="9.50390625" style="1" bestFit="1" customWidth="1"/>
    <col min="10" max="10" width="10.625" style="1" bestFit="1" customWidth="1"/>
    <col min="11" max="16384" width="9.125" style="1" customWidth="1"/>
  </cols>
  <sheetData>
    <row r="1" ht="11.25">
      <c r="A1" s="16" t="str">
        <f>Wprowadzenie!$C$6</f>
        <v>Stowarzyszenie na Rzecz Wspierania Osób Niepełnosprawnych "Dom"</v>
      </c>
    </row>
    <row r="2" ht="11.25">
      <c r="A2" s="17"/>
    </row>
    <row r="3" spans="1:3" ht="13.5">
      <c r="A3" s="21"/>
      <c r="B3" s="22"/>
      <c r="C3" s="22"/>
    </row>
    <row r="4" spans="1:3" ht="11.25">
      <c r="A4" s="20" t="s">
        <v>104</v>
      </c>
      <c r="B4" s="77">
        <f>Wprowadzenie!$G$23</f>
        <v>45291</v>
      </c>
      <c r="C4" s="14"/>
    </row>
    <row r="5" spans="1:3" ht="12.75">
      <c r="A5" s="175" t="s">
        <v>72</v>
      </c>
      <c r="B5" s="176"/>
      <c r="C5" s="176"/>
    </row>
    <row r="6" ht="12" thickBot="1">
      <c r="A6" s="2" t="s">
        <v>0</v>
      </c>
    </row>
    <row r="7" spans="1:3" ht="11.25">
      <c r="A7" s="23"/>
      <c r="B7" s="24" t="s">
        <v>1</v>
      </c>
      <c r="C7" s="12"/>
    </row>
    <row r="8" spans="1:3" ht="11.25">
      <c r="A8" s="25" t="s">
        <v>2</v>
      </c>
      <c r="B8" s="26">
        <v>44927</v>
      </c>
      <c r="C8" s="13">
        <v>45291</v>
      </c>
    </row>
    <row r="9" spans="1:3" ht="12" thickBot="1">
      <c r="A9" s="27">
        <v>1</v>
      </c>
      <c r="B9" s="28">
        <v>2</v>
      </c>
      <c r="C9" s="29">
        <v>3</v>
      </c>
    </row>
    <row r="10" spans="1:3" ht="11.25">
      <c r="A10" s="38"/>
      <c r="B10" s="149"/>
      <c r="C10" s="39"/>
    </row>
    <row r="11" spans="1:3" ht="11.25">
      <c r="A11" s="40" t="s">
        <v>6</v>
      </c>
      <c r="B11" s="150">
        <f>B14</f>
        <v>206256.8</v>
      </c>
      <c r="C11" s="151">
        <f>SUM(C13:C17)</f>
        <v>143755.6</v>
      </c>
    </row>
    <row r="12" spans="1:3" ht="12" thickBot="1">
      <c r="A12" s="40"/>
      <c r="B12" s="147"/>
      <c r="C12" s="41"/>
    </row>
    <row r="13" spans="1:3" ht="11.25">
      <c r="A13" s="42" t="s">
        <v>18</v>
      </c>
      <c r="B13" s="70">
        <v>0</v>
      </c>
      <c r="C13" s="70">
        <v>0</v>
      </c>
    </row>
    <row r="14" spans="1:3" ht="11.25">
      <c r="A14" s="43" t="s">
        <v>19</v>
      </c>
      <c r="B14" s="113">
        <v>206256.8</v>
      </c>
      <c r="C14" s="113">
        <v>143755.6</v>
      </c>
    </row>
    <row r="15" spans="1:3" ht="11.25">
      <c r="A15" s="42" t="s">
        <v>20</v>
      </c>
      <c r="B15" s="71">
        <v>0</v>
      </c>
      <c r="C15" s="71">
        <v>0</v>
      </c>
    </row>
    <row r="16" spans="1:3" ht="12.75" customHeight="1">
      <c r="A16" s="42" t="s">
        <v>21</v>
      </c>
      <c r="B16" s="71">
        <v>0</v>
      </c>
      <c r="C16" s="71">
        <v>0</v>
      </c>
    </row>
    <row r="17" spans="1:3" ht="12" thickBot="1">
      <c r="A17" s="43" t="s">
        <v>22</v>
      </c>
      <c r="B17" s="72">
        <v>0</v>
      </c>
      <c r="C17" s="72">
        <v>0</v>
      </c>
    </row>
    <row r="18" spans="1:3" ht="11.25">
      <c r="A18" s="42"/>
      <c r="B18" s="146"/>
      <c r="C18" s="44"/>
    </row>
    <row r="19" spans="1:3" ht="11.25">
      <c r="A19" s="40" t="s">
        <v>7</v>
      </c>
      <c r="B19" s="145">
        <f>SUM(B22:B23)</f>
        <v>61071.68</v>
      </c>
      <c r="C19" s="148">
        <f>C23+C22</f>
        <v>103761.86</v>
      </c>
    </row>
    <row r="20" spans="1:3" ht="12" thickBot="1">
      <c r="A20" s="42"/>
      <c r="B20" s="147"/>
      <c r="C20" s="41"/>
    </row>
    <row r="21" spans="1:3" ht="11.25">
      <c r="A21" s="43" t="s">
        <v>23</v>
      </c>
      <c r="B21" s="70">
        <v>0</v>
      </c>
      <c r="C21" s="70">
        <v>0</v>
      </c>
    </row>
    <row r="22" spans="1:3" ht="11.25">
      <c r="A22" s="43" t="s">
        <v>24</v>
      </c>
      <c r="B22" s="113">
        <v>900</v>
      </c>
      <c r="C22" s="113">
        <v>320</v>
      </c>
    </row>
    <row r="23" spans="1:3" ht="11.25">
      <c r="A23" s="43" t="s">
        <v>25</v>
      </c>
      <c r="B23" s="114">
        <v>60171.68</v>
      </c>
      <c r="C23" s="114">
        <v>103441.86</v>
      </c>
    </row>
    <row r="24" spans="1:3" ht="11.25">
      <c r="A24" s="43" t="s">
        <v>26</v>
      </c>
      <c r="B24" s="71">
        <v>0</v>
      </c>
      <c r="C24" s="73">
        <v>0</v>
      </c>
    </row>
    <row r="25" spans="1:3" ht="11.25">
      <c r="A25" s="46"/>
      <c r="B25" s="47"/>
      <c r="C25" s="31"/>
    </row>
    <row r="26" spans="1:3" ht="11.25">
      <c r="A26" s="48" t="s">
        <v>27</v>
      </c>
      <c r="B26" s="75">
        <v>0</v>
      </c>
      <c r="C26" s="76">
        <v>0</v>
      </c>
    </row>
    <row r="27" spans="1:3" ht="12" thickBot="1">
      <c r="A27" s="42"/>
      <c r="B27" s="49"/>
      <c r="C27" s="32"/>
    </row>
    <row r="28" spans="1:3" ht="11.25">
      <c r="A28" s="38"/>
      <c r="B28" s="149"/>
      <c r="C28" s="39"/>
    </row>
    <row r="29" spans="1:3" ht="11.25">
      <c r="A29" s="143" t="s">
        <v>8</v>
      </c>
      <c r="B29" s="145">
        <f>B11+B19</f>
        <v>267328.48</v>
      </c>
      <c r="C29" s="148">
        <f>C11+C19</f>
        <v>247517.46000000002</v>
      </c>
    </row>
    <row r="30" spans="1:3" ht="12" thickBot="1">
      <c r="A30" s="144"/>
      <c r="B30" s="147"/>
      <c r="C30" s="41"/>
    </row>
    <row r="31" spans="1:3" ht="11.25">
      <c r="A31" s="53"/>
      <c r="B31" s="54"/>
      <c r="C31" s="54"/>
    </row>
    <row r="32" spans="1:3" ht="11.25">
      <c r="A32" s="53"/>
      <c r="B32" s="55"/>
      <c r="C32" s="55"/>
    </row>
    <row r="33" spans="1:3" ht="12" thickBot="1">
      <c r="A33" s="56" t="s">
        <v>3</v>
      </c>
      <c r="B33" s="54"/>
      <c r="C33" s="54"/>
    </row>
    <row r="34" spans="1:3" ht="11.25">
      <c r="A34" s="57"/>
      <c r="B34" s="177" t="s">
        <v>5</v>
      </c>
      <c r="C34" s="178"/>
    </row>
    <row r="35" spans="1:3" ht="11.25">
      <c r="A35" s="58" t="s">
        <v>4</v>
      </c>
      <c r="B35" s="59">
        <f>B8</f>
        <v>44927</v>
      </c>
      <c r="C35" s="60">
        <f>C8</f>
        <v>45291</v>
      </c>
    </row>
    <row r="36" spans="1:3" ht="12" thickBot="1">
      <c r="A36" s="61">
        <v>1</v>
      </c>
      <c r="B36" s="62">
        <v>2</v>
      </c>
      <c r="C36" s="63">
        <v>3</v>
      </c>
    </row>
    <row r="37" spans="1:3" ht="11.25">
      <c r="A37" s="64"/>
      <c r="B37" s="39"/>
      <c r="C37" s="39"/>
    </row>
    <row r="38" spans="1:3" ht="11.25">
      <c r="A38" s="65" t="s">
        <v>9</v>
      </c>
      <c r="B38" s="45">
        <f>B43+B44</f>
        <v>112649.25</v>
      </c>
      <c r="C38" s="45">
        <f>SUM(C41:C45)</f>
        <v>139856.66999999998</v>
      </c>
    </row>
    <row r="39" spans="1:3" ht="12" thickBot="1">
      <c r="A39" s="65"/>
      <c r="B39" s="41"/>
      <c r="C39" s="41"/>
    </row>
    <row r="40" spans="1:5" ht="11.25">
      <c r="A40" s="65"/>
      <c r="B40" s="33"/>
      <c r="C40" s="33"/>
      <c r="E40" s="160"/>
    </row>
    <row r="41" spans="1:3" ht="11.25">
      <c r="A41" s="66" t="s">
        <v>28</v>
      </c>
      <c r="B41" s="71">
        <v>0</v>
      </c>
      <c r="C41" s="71">
        <f>B41</f>
        <v>0</v>
      </c>
    </row>
    <row r="42" spans="1:3" ht="11.25">
      <c r="A42" s="66" t="s">
        <v>29</v>
      </c>
      <c r="B42" s="74">
        <v>0</v>
      </c>
      <c r="C42" s="74">
        <v>0</v>
      </c>
    </row>
    <row r="43" spans="1:4" ht="11.25">
      <c r="A43" s="152" t="s">
        <v>30</v>
      </c>
      <c r="B43" s="156">
        <v>94645.74</v>
      </c>
      <c r="C43" s="153">
        <f>B43+B44</f>
        <v>112649.25</v>
      </c>
      <c r="D43" s="160"/>
    </row>
    <row r="44" spans="1:3" ht="11.25">
      <c r="A44" s="152" t="s">
        <v>31</v>
      </c>
      <c r="B44" s="156">
        <v>18003.51</v>
      </c>
      <c r="C44" s="154">
        <v>27207.42</v>
      </c>
    </row>
    <row r="45" spans="1:3" ht="12" thickBot="1">
      <c r="A45" s="67"/>
      <c r="B45" s="49"/>
      <c r="C45" s="49"/>
    </row>
    <row r="46" spans="1:3" ht="11.25">
      <c r="A46" s="67"/>
      <c r="B46" s="39"/>
      <c r="C46" s="39"/>
    </row>
    <row r="47" spans="1:3" s="34" customFormat="1" ht="11.25">
      <c r="A47" s="65" t="s">
        <v>10</v>
      </c>
      <c r="B47" s="68">
        <f>SUM(B49:B53)</f>
        <v>154679.23</v>
      </c>
      <c r="C47" s="68">
        <f>SUM(C49:C53)</f>
        <v>107660.79</v>
      </c>
    </row>
    <row r="48" spans="1:3" s="34" customFormat="1" ht="12" thickBot="1">
      <c r="A48" s="65"/>
      <c r="B48" s="41"/>
      <c r="C48" s="41"/>
    </row>
    <row r="49" spans="1:3" s="34" customFormat="1" ht="11.25">
      <c r="A49" s="67" t="s">
        <v>32</v>
      </c>
      <c r="B49" s="70">
        <v>0</v>
      </c>
      <c r="C49" s="70">
        <v>0</v>
      </c>
    </row>
    <row r="50" spans="1:3" s="34" customFormat="1" ht="11.25">
      <c r="A50" s="67" t="s">
        <v>33</v>
      </c>
      <c r="B50" s="71">
        <v>0</v>
      </c>
      <c r="C50" s="71">
        <v>0</v>
      </c>
    </row>
    <row r="51" spans="1:4" s="34" customFormat="1" ht="11.25">
      <c r="A51" s="67" t="s">
        <v>34</v>
      </c>
      <c r="B51" s="71">
        <v>0</v>
      </c>
      <c r="C51" s="71">
        <v>0</v>
      </c>
      <c r="D51" s="161"/>
    </row>
    <row r="52" spans="1:3" ht="11.25">
      <c r="A52" s="67" t="s">
        <v>35</v>
      </c>
      <c r="B52" s="72">
        <v>154679.23</v>
      </c>
      <c r="C52" s="72">
        <v>107660.79</v>
      </c>
    </row>
    <row r="53" spans="1:3" ht="12" thickBot="1">
      <c r="A53" s="67"/>
      <c r="B53" s="30"/>
      <c r="C53" s="30"/>
    </row>
    <row r="54" spans="1:3" ht="11.25">
      <c r="A54" s="50"/>
      <c r="B54" s="39"/>
      <c r="C54" s="39"/>
    </row>
    <row r="55" spans="1:3" ht="11.25">
      <c r="A55" s="51" t="s">
        <v>11</v>
      </c>
      <c r="B55" s="45">
        <f>B38+B47</f>
        <v>267328.48</v>
      </c>
      <c r="C55" s="45">
        <f>C38+C47</f>
        <v>247517.45999999996</v>
      </c>
    </row>
    <row r="56" spans="1:3" ht="12" thickBot="1">
      <c r="A56" s="52"/>
      <c r="B56" s="41"/>
      <c r="C56" s="41"/>
    </row>
    <row r="57" spans="1:3" ht="4.5" customHeight="1">
      <c r="A57" s="53"/>
      <c r="B57" s="53"/>
      <c r="C57" s="53"/>
    </row>
    <row r="58" spans="1:3" ht="12">
      <c r="A58" s="3"/>
      <c r="B58" s="179"/>
      <c r="C58" s="179"/>
    </row>
    <row r="59" spans="1:3" ht="11.25">
      <c r="A59" s="35"/>
      <c r="B59" s="3"/>
      <c r="C59" s="3"/>
    </row>
    <row r="60" spans="1:3" ht="11.25">
      <c r="A60" s="35"/>
      <c r="B60" s="3"/>
      <c r="C60" s="3"/>
    </row>
    <row r="61" spans="1:3" ht="11.25">
      <c r="A61" s="36"/>
      <c r="B61" s="36"/>
      <c r="C61" s="36"/>
    </row>
    <row r="62" spans="1:3" ht="11.25">
      <c r="A62" s="69"/>
      <c r="B62" s="69"/>
      <c r="C62" s="69"/>
    </row>
    <row r="63" spans="1:3" ht="11.25">
      <c r="A63" s="69"/>
      <c r="B63" s="69"/>
      <c r="C63" s="69"/>
    </row>
    <row r="64" spans="1:3" ht="11.25">
      <c r="A64" s="69"/>
      <c r="B64" s="69"/>
      <c r="C64" s="69"/>
    </row>
    <row r="65" spans="1:3" ht="11.25">
      <c r="A65" s="69"/>
      <c r="B65" s="69"/>
      <c r="C65" s="69"/>
    </row>
    <row r="66" spans="1:3" ht="11.25">
      <c r="A66" s="69"/>
      <c r="B66" s="69"/>
      <c r="C66" s="69"/>
    </row>
    <row r="67" spans="1:3" ht="11.25">
      <c r="A67" s="69"/>
      <c r="B67" s="69"/>
      <c r="C67" s="69"/>
    </row>
    <row r="68" spans="1:3" ht="11.25">
      <c r="A68" s="69"/>
      <c r="B68" s="69"/>
      <c r="C68" s="69"/>
    </row>
    <row r="69" spans="1:3" ht="11.25">
      <c r="A69" s="69"/>
      <c r="B69" s="69"/>
      <c r="C69" s="69"/>
    </row>
    <row r="70" spans="1:3" ht="11.25">
      <c r="A70" s="69"/>
      <c r="B70" s="69"/>
      <c r="C70" s="69"/>
    </row>
    <row r="71" spans="1:3" ht="11.25">
      <c r="A71" s="69"/>
      <c r="B71" s="69"/>
      <c r="C71" s="69"/>
    </row>
    <row r="72" spans="1:3" ht="11.25">
      <c r="A72" s="69"/>
      <c r="B72" s="69"/>
      <c r="C72" s="69"/>
    </row>
    <row r="73" spans="1:3" ht="11.25">
      <c r="A73" s="69"/>
      <c r="B73" s="69"/>
      <c r="C73" s="69"/>
    </row>
    <row r="74" spans="1:3" ht="11.25">
      <c r="A74" s="69"/>
      <c r="B74" s="69"/>
      <c r="C74" s="69"/>
    </row>
    <row r="75" spans="1:3" ht="11.25">
      <c r="A75" s="69"/>
      <c r="B75" s="69"/>
      <c r="C75" s="69"/>
    </row>
    <row r="76" spans="1:3" ht="11.25">
      <c r="A76" s="69"/>
      <c r="B76" s="69"/>
      <c r="C76" s="69"/>
    </row>
    <row r="77" spans="1:3" ht="11.25">
      <c r="A77" s="69"/>
      <c r="B77" s="69"/>
      <c r="C77" s="69"/>
    </row>
    <row r="78" spans="1:3" ht="11.25">
      <c r="A78" s="69"/>
      <c r="B78" s="69"/>
      <c r="C78" s="69"/>
    </row>
    <row r="79" spans="1:3" ht="11.25">
      <c r="A79" s="69"/>
      <c r="B79" s="69"/>
      <c r="C79" s="69"/>
    </row>
    <row r="80" spans="1:3" ht="11.25">
      <c r="A80" s="69"/>
      <c r="B80" s="69"/>
      <c r="C80" s="69"/>
    </row>
    <row r="81" spans="1:3" ht="11.25">
      <c r="A81" s="37"/>
      <c r="B81" s="37"/>
      <c r="C81" s="37"/>
    </row>
    <row r="82" spans="1:3" ht="11.25">
      <c r="A82" s="37"/>
      <c r="B82" s="37"/>
      <c r="C82" s="37"/>
    </row>
    <row r="83" spans="1:3" ht="11.25">
      <c r="A83" s="37"/>
      <c r="B83" s="37"/>
      <c r="C83" s="37"/>
    </row>
    <row r="84" spans="1:3" ht="11.25">
      <c r="A84" s="37"/>
      <c r="B84" s="37"/>
      <c r="C84" s="37"/>
    </row>
    <row r="85" spans="1:3" ht="11.25">
      <c r="A85" s="37"/>
      <c r="B85" s="37"/>
      <c r="C85" s="37"/>
    </row>
    <row r="86" spans="1:3" ht="11.25">
      <c r="A86" s="37"/>
      <c r="B86" s="37"/>
      <c r="C86" s="37"/>
    </row>
    <row r="87" spans="1:3" ht="11.25">
      <c r="A87" s="37"/>
      <c r="B87" s="37"/>
      <c r="C87" s="37"/>
    </row>
    <row r="88" spans="1:3" ht="11.25">
      <c r="A88" s="37"/>
      <c r="B88" s="37"/>
      <c r="C88" s="37"/>
    </row>
    <row r="89" spans="1:3" ht="11.25">
      <c r="A89" s="37"/>
      <c r="B89" s="37"/>
      <c r="C89" s="37"/>
    </row>
    <row r="90" spans="1:3" ht="11.25">
      <c r="A90" s="37"/>
      <c r="B90" s="37"/>
      <c r="C90" s="37"/>
    </row>
    <row r="91" spans="1:3" ht="11.25">
      <c r="A91" s="37"/>
      <c r="B91" s="37"/>
      <c r="C91" s="37"/>
    </row>
    <row r="92" spans="1:3" ht="11.25">
      <c r="A92" s="37"/>
      <c r="B92" s="37"/>
      <c r="C92" s="37"/>
    </row>
    <row r="93" spans="1:3" ht="11.25">
      <c r="A93" s="37"/>
      <c r="B93" s="37"/>
      <c r="C93" s="37"/>
    </row>
    <row r="94" spans="1:3" ht="11.25">
      <c r="A94" s="37"/>
      <c r="B94" s="37"/>
      <c r="C94" s="37"/>
    </row>
    <row r="95" spans="1:3" ht="11.25">
      <c r="A95" s="37"/>
      <c r="B95" s="37"/>
      <c r="C95" s="37"/>
    </row>
    <row r="96" spans="1:3" ht="11.25">
      <c r="A96" s="37"/>
      <c r="B96" s="37"/>
      <c r="C96" s="37"/>
    </row>
    <row r="97" spans="1:3" ht="11.25">
      <c r="A97" s="37"/>
      <c r="B97" s="37"/>
      <c r="C97" s="37"/>
    </row>
    <row r="98" spans="1:3" ht="11.25">
      <c r="A98" s="37"/>
      <c r="B98" s="37"/>
      <c r="C98" s="37"/>
    </row>
    <row r="99" spans="1:3" ht="11.25">
      <c r="A99" s="37"/>
      <c r="B99" s="37"/>
      <c r="C99" s="37"/>
    </row>
    <row r="100" spans="1:3" ht="11.25">
      <c r="A100" s="37"/>
      <c r="B100" s="37"/>
      <c r="C100" s="37"/>
    </row>
    <row r="101" spans="1:3" ht="11.25">
      <c r="A101" s="37"/>
      <c r="B101" s="37"/>
      <c r="C101" s="37"/>
    </row>
    <row r="102" spans="1:3" ht="11.25">
      <c r="A102" s="37"/>
      <c r="B102" s="37"/>
      <c r="C102" s="37"/>
    </row>
    <row r="103" spans="1:3" ht="11.25">
      <c r="A103" s="37"/>
      <c r="B103" s="37"/>
      <c r="C103" s="37"/>
    </row>
    <row r="104" spans="1:3" ht="11.25">
      <c r="A104" s="37"/>
      <c r="B104" s="37"/>
      <c r="C104" s="37"/>
    </row>
    <row r="105" spans="1:3" ht="11.25">
      <c r="A105" s="37"/>
      <c r="B105" s="37"/>
      <c r="C105" s="37"/>
    </row>
    <row r="106" spans="1:3" ht="11.25">
      <c r="A106" s="37"/>
      <c r="B106" s="37"/>
      <c r="C106" s="37"/>
    </row>
    <row r="107" spans="1:3" ht="11.25">
      <c r="A107" s="37"/>
      <c r="B107" s="37"/>
      <c r="C107" s="37"/>
    </row>
    <row r="108" spans="1:3" ht="11.25">
      <c r="A108" s="37"/>
      <c r="B108" s="37"/>
      <c r="C108" s="37"/>
    </row>
    <row r="109" spans="1:3" ht="11.25">
      <c r="A109" s="37"/>
      <c r="B109" s="37"/>
      <c r="C109" s="37"/>
    </row>
    <row r="110" spans="1:3" ht="11.25">
      <c r="A110" s="37"/>
      <c r="B110" s="37"/>
      <c r="C110" s="37"/>
    </row>
    <row r="111" spans="1:3" ht="11.25">
      <c r="A111" s="37"/>
      <c r="B111" s="37"/>
      <c r="C111" s="37"/>
    </row>
    <row r="112" spans="1:3" ht="11.25">
      <c r="A112" s="37"/>
      <c r="B112" s="37"/>
      <c r="C112" s="37"/>
    </row>
    <row r="113" spans="1:3" ht="11.25">
      <c r="A113" s="37"/>
      <c r="B113" s="37"/>
      <c r="C113" s="37"/>
    </row>
    <row r="114" spans="1:3" ht="11.25">
      <c r="A114" s="37"/>
      <c r="B114" s="37"/>
      <c r="C114" s="37"/>
    </row>
    <row r="115" spans="1:3" ht="11.25">
      <c r="A115" s="37"/>
      <c r="B115" s="37"/>
      <c r="C115" s="37"/>
    </row>
    <row r="116" spans="1:3" ht="11.25">
      <c r="A116" s="37"/>
      <c r="B116" s="37"/>
      <c r="C116" s="37"/>
    </row>
    <row r="117" spans="1:3" ht="11.25">
      <c r="A117" s="37"/>
      <c r="B117" s="37"/>
      <c r="C117" s="37"/>
    </row>
    <row r="118" spans="1:3" ht="11.25">
      <c r="A118" s="37"/>
      <c r="B118" s="37"/>
      <c r="C118" s="37"/>
    </row>
    <row r="119" spans="1:3" ht="11.25">
      <c r="A119" s="37"/>
      <c r="B119" s="37"/>
      <c r="C119" s="37"/>
    </row>
    <row r="120" spans="1:3" ht="11.25">
      <c r="A120" s="37"/>
      <c r="B120" s="37"/>
      <c r="C120" s="37"/>
    </row>
    <row r="121" spans="1:3" ht="11.25">
      <c r="A121" s="37"/>
      <c r="B121" s="37"/>
      <c r="C121" s="37"/>
    </row>
    <row r="122" spans="1:3" ht="11.25">
      <c r="A122" s="37"/>
      <c r="B122" s="37"/>
      <c r="C122" s="37"/>
    </row>
    <row r="123" spans="1:3" ht="11.25">
      <c r="A123" s="37"/>
      <c r="B123" s="37"/>
      <c r="C123" s="37"/>
    </row>
    <row r="124" spans="1:3" ht="11.25">
      <c r="A124" s="37"/>
      <c r="B124" s="37"/>
      <c r="C124" s="37"/>
    </row>
    <row r="125" spans="1:3" ht="11.25">
      <c r="A125" s="37"/>
      <c r="B125" s="37"/>
      <c r="C125" s="37"/>
    </row>
    <row r="126" spans="1:3" ht="11.25">
      <c r="A126" s="37"/>
      <c r="B126" s="37"/>
      <c r="C126" s="37"/>
    </row>
    <row r="127" spans="1:3" ht="11.25">
      <c r="A127" s="37"/>
      <c r="B127" s="37"/>
      <c r="C127" s="37"/>
    </row>
    <row r="128" spans="1:3" ht="11.25">
      <c r="A128" s="37"/>
      <c r="B128" s="37"/>
      <c r="C128" s="37"/>
    </row>
    <row r="129" spans="1:3" ht="11.25">
      <c r="A129" s="37"/>
      <c r="B129" s="37"/>
      <c r="C129" s="37"/>
    </row>
    <row r="130" spans="1:3" ht="11.25">
      <c r="A130" s="37"/>
      <c r="B130" s="37"/>
      <c r="C130" s="37"/>
    </row>
    <row r="131" spans="1:3" ht="11.25">
      <c r="A131" s="37"/>
      <c r="B131" s="37"/>
      <c r="C131" s="37"/>
    </row>
    <row r="132" spans="1:3" ht="11.25">
      <c r="A132" s="37"/>
      <c r="B132" s="37"/>
      <c r="C132" s="37"/>
    </row>
    <row r="133" spans="1:3" ht="11.25">
      <c r="A133" s="37"/>
      <c r="B133" s="37"/>
      <c r="C133" s="37"/>
    </row>
    <row r="134" spans="1:3" ht="11.25">
      <c r="A134" s="37"/>
      <c r="B134" s="37"/>
      <c r="C134" s="37"/>
    </row>
    <row r="135" spans="1:3" ht="11.25">
      <c r="A135" s="37"/>
      <c r="B135" s="37"/>
      <c r="C135" s="37"/>
    </row>
    <row r="136" spans="1:3" ht="11.25">
      <c r="A136" s="37"/>
      <c r="B136" s="37"/>
      <c r="C136" s="37"/>
    </row>
    <row r="137" spans="1:3" ht="11.25">
      <c r="A137" s="37"/>
      <c r="B137" s="37"/>
      <c r="C137" s="37"/>
    </row>
    <row r="138" spans="1:3" ht="11.25">
      <c r="A138" s="37"/>
      <c r="B138" s="37"/>
      <c r="C138" s="37"/>
    </row>
    <row r="139" spans="1:3" ht="11.25">
      <c r="A139" s="37"/>
      <c r="B139" s="37"/>
      <c r="C139" s="37"/>
    </row>
    <row r="140" spans="1:3" ht="11.25">
      <c r="A140" s="37"/>
      <c r="B140" s="37"/>
      <c r="C140" s="37"/>
    </row>
    <row r="141" spans="1:3" ht="11.25">
      <c r="A141" s="37"/>
      <c r="B141" s="37"/>
      <c r="C141" s="37"/>
    </row>
    <row r="142" spans="1:3" ht="11.25">
      <c r="A142" s="37"/>
      <c r="B142" s="37"/>
      <c r="C142" s="37"/>
    </row>
    <row r="143" spans="1:3" ht="11.25">
      <c r="A143" s="37"/>
      <c r="B143" s="37"/>
      <c r="C143" s="37"/>
    </row>
    <row r="144" spans="1:3" ht="11.25">
      <c r="A144" s="37"/>
      <c r="B144" s="37"/>
      <c r="C144" s="37"/>
    </row>
    <row r="145" spans="1:3" ht="11.25">
      <c r="A145" s="37"/>
      <c r="B145" s="37"/>
      <c r="C145" s="37"/>
    </row>
    <row r="146" spans="1:3" ht="11.25">
      <c r="A146" s="37"/>
      <c r="B146" s="37"/>
      <c r="C146" s="37"/>
    </row>
    <row r="147" spans="1:3" ht="11.25">
      <c r="A147" s="37"/>
      <c r="B147" s="37"/>
      <c r="C147" s="37"/>
    </row>
    <row r="148" spans="1:3" ht="11.25">
      <c r="A148" s="37"/>
      <c r="B148" s="37"/>
      <c r="C148" s="37"/>
    </row>
    <row r="149" spans="1:3" ht="11.25">
      <c r="A149" s="37"/>
      <c r="B149" s="37"/>
      <c r="C149" s="37"/>
    </row>
    <row r="150" spans="1:3" ht="11.25">
      <c r="A150" s="37"/>
      <c r="B150" s="37"/>
      <c r="C150" s="37"/>
    </row>
    <row r="151" spans="1:3" ht="11.25">
      <c r="A151" s="37"/>
      <c r="B151" s="37"/>
      <c r="C151" s="37"/>
    </row>
    <row r="152" spans="1:3" ht="11.25">
      <c r="A152" s="37"/>
      <c r="B152" s="37"/>
      <c r="C152" s="37"/>
    </row>
    <row r="153" spans="1:3" ht="11.25">
      <c r="A153" s="37"/>
      <c r="B153" s="37"/>
      <c r="C153" s="37"/>
    </row>
    <row r="154" spans="1:3" ht="11.25">
      <c r="A154" s="37"/>
      <c r="B154" s="37"/>
      <c r="C154" s="37"/>
    </row>
    <row r="155" spans="1:3" ht="11.25">
      <c r="A155" s="37"/>
      <c r="B155" s="37"/>
      <c r="C155" s="37"/>
    </row>
    <row r="156" spans="1:3" ht="11.25">
      <c r="A156" s="37"/>
      <c r="B156" s="37"/>
      <c r="C156" s="37"/>
    </row>
    <row r="157" spans="1:3" ht="11.25">
      <c r="A157" s="37"/>
      <c r="B157" s="37"/>
      <c r="C157" s="37"/>
    </row>
    <row r="158" spans="1:3" ht="11.25">
      <c r="A158" s="37"/>
      <c r="B158" s="37"/>
      <c r="C158" s="37"/>
    </row>
    <row r="159" spans="1:3" ht="11.25">
      <c r="A159" s="37"/>
      <c r="B159" s="37"/>
      <c r="C159" s="37"/>
    </row>
    <row r="160" spans="1:3" ht="11.25">
      <c r="A160" s="37"/>
      <c r="B160" s="37"/>
      <c r="C160" s="37"/>
    </row>
    <row r="161" spans="1:3" ht="11.25">
      <c r="A161" s="37"/>
      <c r="B161" s="37"/>
      <c r="C161" s="37"/>
    </row>
    <row r="162" spans="1:3" ht="11.25">
      <c r="A162" s="37"/>
      <c r="B162" s="37"/>
      <c r="C162" s="37"/>
    </row>
    <row r="163" spans="1:3" ht="11.25">
      <c r="A163" s="37"/>
      <c r="B163" s="37"/>
      <c r="C163" s="37"/>
    </row>
    <row r="164" spans="1:3" ht="11.25">
      <c r="A164" s="37"/>
      <c r="B164" s="37"/>
      <c r="C164" s="37"/>
    </row>
    <row r="165" spans="1:3" ht="11.25">
      <c r="A165" s="37"/>
      <c r="B165" s="37"/>
      <c r="C165" s="37"/>
    </row>
    <row r="166" spans="1:3" ht="11.25">
      <c r="A166" s="37"/>
      <c r="B166" s="37"/>
      <c r="C166" s="37"/>
    </row>
    <row r="167" spans="1:3" ht="11.25">
      <c r="A167" s="37"/>
      <c r="B167" s="37"/>
      <c r="C167" s="37"/>
    </row>
    <row r="168" spans="1:3" ht="11.25">
      <c r="A168" s="37"/>
      <c r="B168" s="37"/>
      <c r="C168" s="37"/>
    </row>
    <row r="169" spans="1:3" ht="11.25">
      <c r="A169" s="37"/>
      <c r="B169" s="37"/>
      <c r="C169" s="37"/>
    </row>
    <row r="170" spans="1:3" ht="11.25">
      <c r="A170" s="37"/>
      <c r="B170" s="37"/>
      <c r="C170" s="37"/>
    </row>
    <row r="171" spans="1:3" ht="11.25">
      <c r="A171" s="37"/>
      <c r="B171" s="37"/>
      <c r="C171" s="37"/>
    </row>
    <row r="172" spans="1:3" ht="11.25">
      <c r="A172" s="37"/>
      <c r="B172" s="37"/>
      <c r="C172" s="37"/>
    </row>
    <row r="173" spans="1:3" ht="11.25">
      <c r="A173" s="37"/>
      <c r="B173" s="37"/>
      <c r="C173" s="37"/>
    </row>
    <row r="174" spans="1:3" ht="11.25">
      <c r="A174" s="37"/>
      <c r="B174" s="37"/>
      <c r="C174" s="37"/>
    </row>
    <row r="175" spans="1:3" ht="11.25">
      <c r="A175" s="37"/>
      <c r="B175" s="37"/>
      <c r="C175" s="37"/>
    </row>
    <row r="176" spans="1:3" ht="11.25">
      <c r="A176" s="37"/>
      <c r="B176" s="37"/>
      <c r="C176" s="37"/>
    </row>
    <row r="177" spans="1:3" ht="11.25">
      <c r="A177" s="37"/>
      <c r="B177" s="37"/>
      <c r="C177" s="37"/>
    </row>
    <row r="178" spans="1:3" ht="11.25">
      <c r="A178" s="37"/>
      <c r="B178" s="37"/>
      <c r="C178" s="37"/>
    </row>
    <row r="179" spans="1:3" ht="11.25">
      <c r="A179" s="37"/>
      <c r="B179" s="37"/>
      <c r="C179" s="37"/>
    </row>
    <row r="180" spans="1:3" ht="11.25">
      <c r="A180" s="37"/>
      <c r="B180" s="37"/>
      <c r="C180" s="37"/>
    </row>
    <row r="181" spans="1:3" ht="11.25">
      <c r="A181" s="37"/>
      <c r="B181" s="37"/>
      <c r="C181" s="37"/>
    </row>
    <row r="182" spans="1:3" ht="11.25">
      <c r="A182" s="37"/>
      <c r="B182" s="37"/>
      <c r="C182" s="37"/>
    </row>
    <row r="183" spans="1:3" ht="11.25">
      <c r="A183" s="37"/>
      <c r="B183" s="37"/>
      <c r="C183" s="37"/>
    </row>
    <row r="184" spans="1:3" ht="11.25">
      <c r="A184" s="37"/>
      <c r="B184" s="37"/>
      <c r="C184" s="37"/>
    </row>
    <row r="185" spans="1:3" ht="11.25">
      <c r="A185" s="37"/>
      <c r="B185" s="37"/>
      <c r="C185" s="37"/>
    </row>
    <row r="186" spans="1:3" ht="11.25">
      <c r="A186" s="37"/>
      <c r="B186" s="37"/>
      <c r="C186" s="37"/>
    </row>
    <row r="187" spans="1:3" ht="11.25">
      <c r="A187" s="37"/>
      <c r="B187" s="37"/>
      <c r="C187" s="37"/>
    </row>
    <row r="188" spans="1:3" ht="11.25">
      <c r="A188" s="37"/>
      <c r="B188" s="37"/>
      <c r="C188" s="37"/>
    </row>
    <row r="189" spans="1:3" ht="11.25">
      <c r="A189" s="37"/>
      <c r="B189" s="37"/>
      <c r="C189" s="37"/>
    </row>
    <row r="190" spans="1:3" ht="11.25">
      <c r="A190" s="37"/>
      <c r="B190" s="37"/>
      <c r="C190" s="37"/>
    </row>
    <row r="191" spans="1:3" ht="11.25">
      <c r="A191" s="37"/>
      <c r="B191" s="37"/>
      <c r="C191" s="37"/>
    </row>
    <row r="192" spans="1:3" ht="11.25">
      <c r="A192" s="37"/>
      <c r="B192" s="37"/>
      <c r="C192" s="37"/>
    </row>
    <row r="193" spans="1:3" ht="11.25">
      <c r="A193" s="37"/>
      <c r="B193" s="37"/>
      <c r="C193" s="37"/>
    </row>
    <row r="194" spans="1:3" ht="11.25">
      <c r="A194" s="37"/>
      <c r="B194" s="37"/>
      <c r="C194" s="37"/>
    </row>
    <row r="195" spans="1:3" ht="11.25">
      <c r="A195" s="37"/>
      <c r="B195" s="37"/>
      <c r="C195" s="37"/>
    </row>
    <row r="196" spans="1:3" ht="11.25">
      <c r="A196" s="37"/>
      <c r="B196" s="37"/>
      <c r="C196" s="37"/>
    </row>
    <row r="197" spans="1:3" ht="11.25">
      <c r="A197" s="37"/>
      <c r="B197" s="37"/>
      <c r="C197" s="37"/>
    </row>
    <row r="198" spans="1:3" ht="11.25">
      <c r="A198" s="37"/>
      <c r="B198" s="37"/>
      <c r="C198" s="37"/>
    </row>
    <row r="199" spans="1:3" ht="11.25">
      <c r="A199" s="37"/>
      <c r="B199" s="37"/>
      <c r="C199" s="37"/>
    </row>
    <row r="200" spans="1:3" ht="11.25">
      <c r="A200" s="37"/>
      <c r="B200" s="37"/>
      <c r="C200" s="37"/>
    </row>
    <row r="201" spans="1:3" ht="11.25">
      <c r="A201" s="37"/>
      <c r="B201" s="37"/>
      <c r="C201" s="37"/>
    </row>
    <row r="202" spans="1:3" ht="11.25">
      <c r="A202" s="37"/>
      <c r="B202" s="37"/>
      <c r="C202" s="37"/>
    </row>
    <row r="203" spans="1:3" ht="11.25">
      <c r="A203" s="37"/>
      <c r="B203" s="37"/>
      <c r="C203" s="37"/>
    </row>
    <row r="204" spans="1:3" ht="11.25">
      <c r="A204" s="37"/>
      <c r="B204" s="37"/>
      <c r="C204" s="37"/>
    </row>
    <row r="205" spans="1:3" ht="11.25">
      <c r="A205" s="37"/>
      <c r="B205" s="37"/>
      <c r="C205" s="37"/>
    </row>
    <row r="206" spans="1:3" ht="11.25">
      <c r="A206" s="37"/>
      <c r="B206" s="37"/>
      <c r="C206" s="37"/>
    </row>
    <row r="207" spans="1:3" ht="11.25">
      <c r="A207" s="37"/>
      <c r="B207" s="37"/>
      <c r="C207" s="37"/>
    </row>
    <row r="208" spans="1:3" ht="11.25">
      <c r="A208" s="37"/>
      <c r="B208" s="37"/>
      <c r="C208" s="37"/>
    </row>
    <row r="209" spans="1:3" ht="11.25">
      <c r="A209" s="37"/>
      <c r="B209" s="37"/>
      <c r="C209" s="37"/>
    </row>
    <row r="210" spans="1:3" ht="11.25">
      <c r="A210" s="37"/>
      <c r="B210" s="37"/>
      <c r="C210" s="37"/>
    </row>
    <row r="211" spans="1:3" ht="11.25">
      <c r="A211" s="37"/>
      <c r="B211" s="37"/>
      <c r="C211" s="37"/>
    </row>
    <row r="212" spans="1:3" ht="11.25">
      <c r="A212" s="37"/>
      <c r="B212" s="37"/>
      <c r="C212" s="37"/>
    </row>
    <row r="213" spans="1:3" ht="11.25">
      <c r="A213" s="37"/>
      <c r="B213" s="37"/>
      <c r="C213" s="37"/>
    </row>
    <row r="214" spans="1:3" ht="11.25">
      <c r="A214" s="37"/>
      <c r="B214" s="37"/>
      <c r="C214" s="37"/>
    </row>
    <row r="215" spans="1:3" ht="11.25">
      <c r="A215" s="37"/>
      <c r="B215" s="37"/>
      <c r="C215" s="37"/>
    </row>
    <row r="216" spans="1:3" ht="11.25">
      <c r="A216" s="37"/>
      <c r="B216" s="37"/>
      <c r="C216" s="37"/>
    </row>
    <row r="217" spans="1:3" ht="11.25">
      <c r="A217" s="37"/>
      <c r="B217" s="37"/>
      <c r="C217" s="37"/>
    </row>
    <row r="218" spans="1:3" ht="11.25">
      <c r="A218" s="37"/>
      <c r="B218" s="37"/>
      <c r="C218" s="37"/>
    </row>
    <row r="219" spans="1:3" ht="11.25">
      <c r="A219" s="37"/>
      <c r="B219" s="37"/>
      <c r="C219" s="37"/>
    </row>
    <row r="220" spans="1:3" ht="11.25">
      <c r="A220" s="37"/>
      <c r="B220" s="37"/>
      <c r="C220" s="37"/>
    </row>
    <row r="221" spans="1:3" ht="11.25">
      <c r="A221" s="37"/>
      <c r="B221" s="37"/>
      <c r="C221" s="37"/>
    </row>
    <row r="222" spans="1:3" ht="11.25">
      <c r="A222" s="37"/>
      <c r="B222" s="37"/>
      <c r="C222" s="37"/>
    </row>
    <row r="223" spans="1:3" ht="11.25">
      <c r="A223" s="37"/>
      <c r="B223" s="37"/>
      <c r="C223" s="37"/>
    </row>
    <row r="224" spans="1:3" ht="11.25">
      <c r="A224" s="37"/>
      <c r="B224" s="37"/>
      <c r="C224" s="37"/>
    </row>
    <row r="225" spans="1:3" ht="11.25">
      <c r="A225" s="37"/>
      <c r="B225" s="37"/>
      <c r="C225" s="37"/>
    </row>
    <row r="226" spans="1:3" ht="11.25">
      <c r="A226" s="37"/>
      <c r="B226" s="37"/>
      <c r="C226" s="37"/>
    </row>
    <row r="227" spans="1:3" ht="11.25">
      <c r="A227" s="37"/>
      <c r="B227" s="37"/>
      <c r="C227" s="37"/>
    </row>
    <row r="228" spans="1:3" ht="11.25">
      <c r="A228" s="37"/>
      <c r="B228" s="37"/>
      <c r="C228" s="37"/>
    </row>
    <row r="229" spans="1:3" ht="11.25">
      <c r="A229" s="37"/>
      <c r="B229" s="37"/>
      <c r="C229" s="37"/>
    </row>
    <row r="230" spans="1:3" ht="11.25">
      <c r="A230" s="37"/>
      <c r="B230" s="37"/>
      <c r="C230" s="37"/>
    </row>
    <row r="231" spans="1:3" ht="11.25">
      <c r="A231" s="37"/>
      <c r="B231" s="37"/>
      <c r="C231" s="37"/>
    </row>
    <row r="232" spans="1:3" ht="11.25">
      <c r="A232" s="37"/>
      <c r="B232" s="37"/>
      <c r="C232" s="37"/>
    </row>
    <row r="233" spans="1:3" ht="11.25">
      <c r="A233" s="37"/>
      <c r="B233" s="37"/>
      <c r="C233" s="37"/>
    </row>
    <row r="234" spans="1:3" ht="11.25">
      <c r="A234" s="37"/>
      <c r="B234" s="37"/>
      <c r="C234" s="37"/>
    </row>
    <row r="235" spans="1:3" ht="11.25">
      <c r="A235" s="37"/>
      <c r="B235" s="37"/>
      <c r="C235" s="37"/>
    </row>
    <row r="236" spans="1:3" ht="11.25">
      <c r="A236" s="37"/>
      <c r="B236" s="37"/>
      <c r="C236" s="37"/>
    </row>
    <row r="237" spans="1:3" ht="11.25">
      <c r="A237" s="37"/>
      <c r="B237" s="37"/>
      <c r="C237" s="37"/>
    </row>
    <row r="238" spans="1:3" ht="11.25">
      <c r="A238" s="37"/>
      <c r="B238" s="37"/>
      <c r="C238" s="37"/>
    </row>
    <row r="239" spans="1:3" ht="11.25">
      <c r="A239" s="37"/>
      <c r="B239" s="37"/>
      <c r="C239" s="37"/>
    </row>
    <row r="240" spans="1:3" ht="11.25">
      <c r="A240" s="37"/>
      <c r="B240" s="37"/>
      <c r="C240" s="37"/>
    </row>
    <row r="241" spans="1:3" ht="11.25">
      <c r="A241" s="37"/>
      <c r="B241" s="37"/>
      <c r="C241" s="37"/>
    </row>
    <row r="242" spans="1:3" ht="11.25">
      <c r="A242" s="37"/>
      <c r="B242" s="37"/>
      <c r="C242" s="37"/>
    </row>
    <row r="243" spans="1:3" ht="11.25">
      <c r="A243" s="37"/>
      <c r="B243" s="37"/>
      <c r="C243" s="37"/>
    </row>
    <row r="244" spans="1:3" ht="11.25">
      <c r="A244" s="37"/>
      <c r="B244" s="37"/>
      <c r="C244" s="37"/>
    </row>
    <row r="245" spans="1:3" ht="11.25">
      <c r="A245" s="37"/>
      <c r="B245" s="37"/>
      <c r="C245" s="37"/>
    </row>
    <row r="246" spans="1:3" ht="11.25">
      <c r="A246" s="37"/>
      <c r="B246" s="37"/>
      <c r="C246" s="37"/>
    </row>
    <row r="247" spans="1:3" ht="11.25">
      <c r="A247" s="37"/>
      <c r="B247" s="37"/>
      <c r="C247" s="37"/>
    </row>
    <row r="248" spans="1:3" ht="11.25">
      <c r="A248" s="37"/>
      <c r="B248" s="37"/>
      <c r="C248" s="37"/>
    </row>
    <row r="249" spans="1:3" ht="11.25">
      <c r="A249" s="37"/>
      <c r="B249" s="37"/>
      <c r="C249" s="37"/>
    </row>
    <row r="250" spans="1:3" ht="11.25">
      <c r="A250" s="37"/>
      <c r="B250" s="37"/>
      <c r="C250" s="37"/>
    </row>
    <row r="251" spans="1:3" ht="11.25">
      <c r="A251" s="37"/>
      <c r="B251" s="37"/>
      <c r="C251" s="37"/>
    </row>
    <row r="252" spans="1:3" ht="11.25">
      <c r="A252" s="37"/>
      <c r="B252" s="37"/>
      <c r="C252" s="37"/>
    </row>
    <row r="253" spans="1:3" ht="11.25">
      <c r="A253" s="37"/>
      <c r="B253" s="37"/>
      <c r="C253" s="37"/>
    </row>
    <row r="254" spans="1:3" ht="11.25">
      <c r="A254" s="37"/>
      <c r="B254" s="37"/>
      <c r="C254" s="37"/>
    </row>
    <row r="255" spans="1:3" ht="11.25">
      <c r="A255" s="37"/>
      <c r="B255" s="37"/>
      <c r="C255" s="37"/>
    </row>
    <row r="256" spans="1:3" ht="11.25">
      <c r="A256" s="37"/>
      <c r="B256" s="37"/>
      <c r="C256" s="37"/>
    </row>
    <row r="257" spans="1:3" ht="11.25">
      <c r="A257" s="37"/>
      <c r="B257" s="37"/>
      <c r="C257" s="37"/>
    </row>
    <row r="258" spans="1:3" ht="11.25">
      <c r="A258" s="37"/>
      <c r="B258" s="37"/>
      <c r="C258" s="37"/>
    </row>
    <row r="259" spans="1:3" ht="11.25">
      <c r="A259" s="37"/>
      <c r="B259" s="37"/>
      <c r="C259" s="37"/>
    </row>
    <row r="260" spans="1:3" ht="11.25">
      <c r="A260" s="37"/>
      <c r="B260" s="37"/>
      <c r="C260" s="37"/>
    </row>
    <row r="261" spans="1:3" ht="11.25">
      <c r="A261" s="37"/>
      <c r="B261" s="37"/>
      <c r="C261" s="37"/>
    </row>
    <row r="262" spans="1:3" ht="11.25">
      <c r="A262" s="37"/>
      <c r="B262" s="37"/>
      <c r="C262" s="37"/>
    </row>
    <row r="263" spans="1:3" ht="11.25">
      <c r="A263" s="37"/>
      <c r="B263" s="37"/>
      <c r="C263" s="37"/>
    </row>
    <row r="264" spans="1:3" ht="11.25">
      <c r="A264" s="37"/>
      <c r="B264" s="37"/>
      <c r="C264" s="37"/>
    </row>
    <row r="265" spans="1:3" ht="11.25">
      <c r="A265" s="37"/>
      <c r="B265" s="37"/>
      <c r="C265" s="37"/>
    </row>
    <row r="266" spans="1:3" ht="11.25">
      <c r="A266" s="37"/>
      <c r="B266" s="37"/>
      <c r="C266" s="37"/>
    </row>
    <row r="267" spans="1:3" ht="11.25">
      <c r="A267" s="37"/>
      <c r="B267" s="37"/>
      <c r="C267" s="37"/>
    </row>
    <row r="268" spans="1:3" ht="11.25">
      <c r="A268" s="37"/>
      <c r="B268" s="37"/>
      <c r="C268" s="37"/>
    </row>
    <row r="269" spans="1:3" ht="11.25">
      <c r="A269" s="37"/>
      <c r="B269" s="37"/>
      <c r="C269" s="37"/>
    </row>
    <row r="270" spans="1:3" ht="11.25">
      <c r="A270" s="37"/>
      <c r="B270" s="37"/>
      <c r="C270" s="37"/>
    </row>
    <row r="271" spans="1:3" ht="11.25">
      <c r="A271" s="37"/>
      <c r="B271" s="37"/>
      <c r="C271" s="37"/>
    </row>
    <row r="272" spans="1:3" ht="11.25">
      <c r="A272" s="37"/>
      <c r="B272" s="37"/>
      <c r="C272" s="37"/>
    </row>
    <row r="273" spans="1:3" ht="11.25">
      <c r="A273" s="37"/>
      <c r="B273" s="37"/>
      <c r="C273" s="37"/>
    </row>
    <row r="274" spans="1:3" ht="11.25">
      <c r="A274" s="37"/>
      <c r="B274" s="37"/>
      <c r="C274" s="37"/>
    </row>
    <row r="275" spans="1:3" ht="11.25">
      <c r="A275" s="37"/>
      <c r="B275" s="37"/>
      <c r="C275" s="37"/>
    </row>
    <row r="276" spans="1:3" ht="11.25">
      <c r="A276" s="37"/>
      <c r="B276" s="37"/>
      <c r="C276" s="37"/>
    </row>
    <row r="277" spans="1:3" ht="11.25">
      <c r="A277" s="37"/>
      <c r="B277" s="37"/>
      <c r="C277" s="37"/>
    </row>
    <row r="278" spans="1:3" ht="11.25">
      <c r="A278" s="37"/>
      <c r="B278" s="37"/>
      <c r="C278" s="37"/>
    </row>
    <row r="279" spans="1:3" ht="11.25">
      <c r="A279" s="37"/>
      <c r="B279" s="37"/>
      <c r="C279" s="37"/>
    </row>
    <row r="280" spans="1:3" ht="11.25">
      <c r="A280" s="37"/>
      <c r="B280" s="37"/>
      <c r="C280" s="37"/>
    </row>
    <row r="281" spans="1:3" ht="11.25">
      <c r="A281" s="37"/>
      <c r="B281" s="37"/>
      <c r="C281" s="37"/>
    </row>
    <row r="282" spans="1:3" ht="11.25">
      <c r="A282" s="37"/>
      <c r="B282" s="37"/>
      <c r="C282" s="37"/>
    </row>
    <row r="283" spans="1:3" ht="11.25">
      <c r="A283" s="37"/>
      <c r="B283" s="37"/>
      <c r="C283" s="37"/>
    </row>
    <row r="284" spans="1:3" ht="11.25">
      <c r="A284" s="37"/>
      <c r="B284" s="37"/>
      <c r="C284" s="37"/>
    </row>
    <row r="285" spans="1:3" ht="11.25">
      <c r="A285" s="37"/>
      <c r="B285" s="37"/>
      <c r="C285" s="37"/>
    </row>
    <row r="286" spans="1:3" ht="11.25">
      <c r="A286" s="37"/>
      <c r="B286" s="37"/>
      <c r="C286" s="37"/>
    </row>
    <row r="287" spans="1:3" ht="11.25">
      <c r="A287" s="37"/>
      <c r="B287" s="37"/>
      <c r="C287" s="37"/>
    </row>
    <row r="288" spans="1:3" ht="11.25">
      <c r="A288" s="37"/>
      <c r="B288" s="37"/>
      <c r="C288" s="37"/>
    </row>
    <row r="289" spans="1:3" ht="11.25">
      <c r="A289" s="37"/>
      <c r="B289" s="37"/>
      <c r="C289" s="37"/>
    </row>
    <row r="290" spans="1:3" ht="11.25">
      <c r="A290" s="37"/>
      <c r="B290" s="37"/>
      <c r="C290" s="37"/>
    </row>
    <row r="291" spans="1:3" ht="11.25">
      <c r="A291" s="37"/>
      <c r="B291" s="37"/>
      <c r="C291" s="37"/>
    </row>
    <row r="292" spans="1:3" ht="11.25">
      <c r="A292" s="37"/>
      <c r="B292" s="37"/>
      <c r="C292" s="37"/>
    </row>
    <row r="293" spans="1:3" ht="11.25">
      <c r="A293" s="37"/>
      <c r="B293" s="37"/>
      <c r="C293" s="37"/>
    </row>
    <row r="294" spans="1:3" ht="11.25">
      <c r="A294" s="37"/>
      <c r="B294" s="37"/>
      <c r="C294" s="37"/>
    </row>
    <row r="295" spans="1:3" ht="11.25">
      <c r="A295" s="37"/>
      <c r="B295" s="37"/>
      <c r="C295" s="37"/>
    </row>
    <row r="296" spans="1:3" ht="11.25">
      <c r="A296" s="37"/>
      <c r="B296" s="37"/>
      <c r="C296" s="37"/>
    </row>
    <row r="297" spans="1:3" ht="11.25">
      <c r="A297" s="37"/>
      <c r="B297" s="37"/>
      <c r="C297" s="37"/>
    </row>
    <row r="298" spans="1:3" ht="11.25">
      <c r="A298" s="37"/>
      <c r="B298" s="37"/>
      <c r="C298" s="37"/>
    </row>
    <row r="299" spans="1:3" ht="11.25">
      <c r="A299" s="37"/>
      <c r="B299" s="37"/>
      <c r="C299" s="37"/>
    </row>
    <row r="300" spans="1:3" ht="11.25">
      <c r="A300" s="37"/>
      <c r="B300" s="37"/>
      <c r="C300" s="37"/>
    </row>
    <row r="301" spans="1:3" ht="11.25">
      <c r="A301" s="37"/>
      <c r="B301" s="37"/>
      <c r="C301" s="37"/>
    </row>
    <row r="302" spans="1:3" ht="11.25">
      <c r="A302" s="37"/>
      <c r="B302" s="37"/>
      <c r="C302" s="37"/>
    </row>
    <row r="303" spans="1:3" ht="11.25">
      <c r="A303" s="37"/>
      <c r="B303" s="37"/>
      <c r="C303" s="37"/>
    </row>
    <row r="304" spans="1:3" ht="11.25">
      <c r="A304" s="37"/>
      <c r="B304" s="37"/>
      <c r="C304" s="37"/>
    </row>
    <row r="305" spans="1:3" ht="11.25">
      <c r="A305" s="37"/>
      <c r="B305" s="37"/>
      <c r="C305" s="37"/>
    </row>
    <row r="306" spans="1:3" ht="11.25">
      <c r="A306" s="37"/>
      <c r="B306" s="37"/>
      <c r="C306" s="37"/>
    </row>
    <row r="307" spans="1:3" ht="11.25">
      <c r="A307" s="37"/>
      <c r="B307" s="37"/>
      <c r="C307" s="37"/>
    </row>
    <row r="308" spans="1:3" ht="11.25">
      <c r="A308" s="37"/>
      <c r="B308" s="37"/>
      <c r="C308" s="37"/>
    </row>
    <row r="309" spans="1:3" ht="11.25">
      <c r="A309" s="37"/>
      <c r="B309" s="37"/>
      <c r="C309" s="37"/>
    </row>
    <row r="310" spans="1:3" ht="11.25">
      <c r="A310" s="37"/>
      <c r="B310" s="37"/>
      <c r="C310" s="37"/>
    </row>
    <row r="311" spans="1:3" ht="11.25">
      <c r="A311" s="37"/>
      <c r="B311" s="37"/>
      <c r="C311" s="37"/>
    </row>
    <row r="312" spans="1:3" ht="11.25">
      <c r="A312" s="37"/>
      <c r="B312" s="37"/>
      <c r="C312" s="37"/>
    </row>
    <row r="313" spans="1:3" ht="11.25">
      <c r="A313" s="37"/>
      <c r="B313" s="37"/>
      <c r="C313" s="37"/>
    </row>
    <row r="314" spans="1:3" ht="11.25">
      <c r="A314" s="37"/>
      <c r="B314" s="37"/>
      <c r="C314" s="37"/>
    </row>
    <row r="315" spans="1:3" ht="11.25">
      <c r="A315" s="37"/>
      <c r="B315" s="37"/>
      <c r="C315" s="37"/>
    </row>
    <row r="316" spans="1:3" ht="11.25">
      <c r="A316" s="37"/>
      <c r="B316" s="37"/>
      <c r="C316" s="37"/>
    </row>
    <row r="317" spans="1:3" ht="11.25">
      <c r="A317" s="37"/>
      <c r="B317" s="37"/>
      <c r="C317" s="37"/>
    </row>
    <row r="318" spans="1:3" ht="11.25">
      <c r="A318" s="37"/>
      <c r="B318" s="37"/>
      <c r="C318" s="37"/>
    </row>
    <row r="319" spans="1:3" ht="11.25">
      <c r="A319" s="37"/>
      <c r="B319" s="37"/>
      <c r="C319" s="37"/>
    </row>
    <row r="320" spans="1:3" ht="11.25">
      <c r="A320" s="37"/>
      <c r="B320" s="37"/>
      <c r="C320" s="37"/>
    </row>
    <row r="321" spans="1:3" ht="11.25">
      <c r="A321" s="37"/>
      <c r="B321" s="37"/>
      <c r="C321" s="37"/>
    </row>
    <row r="322" spans="1:3" ht="11.25">
      <c r="A322" s="37"/>
      <c r="B322" s="37"/>
      <c r="C322" s="37"/>
    </row>
    <row r="323" spans="1:3" ht="11.25">
      <c r="A323" s="37"/>
      <c r="B323" s="37"/>
      <c r="C323" s="37"/>
    </row>
    <row r="324" spans="1:3" ht="11.25">
      <c r="A324" s="37"/>
      <c r="B324" s="37"/>
      <c r="C324" s="37"/>
    </row>
    <row r="325" spans="1:3" ht="11.25">
      <c r="A325" s="37"/>
      <c r="B325" s="37"/>
      <c r="C325" s="37"/>
    </row>
    <row r="326" spans="1:3" ht="11.25">
      <c r="A326" s="37"/>
      <c r="B326" s="37"/>
      <c r="C326" s="37"/>
    </row>
    <row r="327" spans="1:3" ht="11.25">
      <c r="A327" s="37"/>
      <c r="B327" s="37"/>
      <c r="C327" s="37"/>
    </row>
    <row r="328" spans="1:3" ht="11.25">
      <c r="A328" s="37"/>
      <c r="B328" s="37"/>
      <c r="C328" s="37"/>
    </row>
    <row r="329" spans="1:3" ht="11.25">
      <c r="A329" s="37"/>
      <c r="B329" s="37"/>
      <c r="C329" s="37"/>
    </row>
    <row r="330" spans="1:3" ht="11.25">
      <c r="A330" s="37"/>
      <c r="B330" s="37"/>
      <c r="C330" s="37"/>
    </row>
    <row r="331" spans="1:3" ht="11.25">
      <c r="A331" s="37"/>
      <c r="B331" s="37"/>
      <c r="C331" s="37"/>
    </row>
    <row r="332" spans="1:3" ht="11.25">
      <c r="A332" s="37"/>
      <c r="B332" s="37"/>
      <c r="C332" s="37"/>
    </row>
    <row r="333" spans="1:3" ht="11.25">
      <c r="A333" s="37"/>
      <c r="B333" s="37"/>
      <c r="C333" s="37"/>
    </row>
    <row r="334" spans="1:3" ht="11.25">
      <c r="A334" s="37"/>
      <c r="B334" s="37"/>
      <c r="C334" s="37"/>
    </row>
    <row r="335" spans="1:3" ht="11.25">
      <c r="A335" s="37"/>
      <c r="B335" s="37"/>
      <c r="C335" s="37"/>
    </row>
    <row r="336" spans="1:3" ht="11.25">
      <c r="A336" s="37"/>
      <c r="B336" s="37"/>
      <c r="C336" s="37"/>
    </row>
    <row r="337" spans="1:3" ht="11.25">
      <c r="A337" s="37"/>
      <c r="B337" s="37"/>
      <c r="C337" s="37"/>
    </row>
    <row r="338" spans="1:3" ht="11.25">
      <c r="A338" s="37"/>
      <c r="B338" s="37"/>
      <c r="C338" s="37"/>
    </row>
    <row r="339" spans="1:3" ht="11.25">
      <c r="A339" s="37"/>
      <c r="B339" s="37"/>
      <c r="C339" s="37"/>
    </row>
    <row r="340" spans="1:3" ht="11.25">
      <c r="A340" s="37"/>
      <c r="B340" s="37"/>
      <c r="C340" s="37"/>
    </row>
    <row r="341" spans="1:3" ht="11.25">
      <c r="A341" s="37"/>
      <c r="B341" s="37"/>
      <c r="C341" s="37"/>
    </row>
    <row r="342" spans="1:3" ht="11.25">
      <c r="A342" s="37"/>
      <c r="B342" s="37"/>
      <c r="C342" s="37"/>
    </row>
    <row r="343" spans="1:3" ht="11.25">
      <c r="A343" s="37"/>
      <c r="B343" s="37"/>
      <c r="C343" s="37"/>
    </row>
    <row r="344" spans="1:3" ht="11.25">
      <c r="A344" s="37"/>
      <c r="B344" s="37"/>
      <c r="C344" s="37"/>
    </row>
    <row r="345" spans="1:3" ht="11.25">
      <c r="A345" s="37"/>
      <c r="B345" s="37"/>
      <c r="C345" s="37"/>
    </row>
    <row r="346" spans="1:3" ht="11.25">
      <c r="A346" s="37"/>
      <c r="B346" s="37"/>
      <c r="C346" s="37"/>
    </row>
    <row r="347" spans="1:3" ht="11.25">
      <c r="A347" s="37"/>
      <c r="B347" s="37"/>
      <c r="C347" s="37"/>
    </row>
    <row r="348" spans="1:3" ht="11.25">
      <c r="A348" s="37"/>
      <c r="B348" s="37"/>
      <c r="C348" s="37"/>
    </row>
    <row r="349" spans="1:3" ht="11.25">
      <c r="A349" s="37"/>
      <c r="B349" s="37"/>
      <c r="C349" s="37"/>
    </row>
    <row r="350" spans="1:3" ht="11.25">
      <c r="A350" s="37"/>
      <c r="B350" s="37"/>
      <c r="C350" s="37"/>
    </row>
    <row r="351" spans="1:3" ht="11.25">
      <c r="A351" s="37"/>
      <c r="B351" s="37"/>
      <c r="C351" s="37"/>
    </row>
    <row r="352" spans="1:3" ht="11.25">
      <c r="A352" s="37"/>
      <c r="B352" s="37"/>
      <c r="C352" s="37"/>
    </row>
    <row r="353" spans="1:3" ht="11.25">
      <c r="A353" s="37"/>
      <c r="B353" s="37"/>
      <c r="C353" s="37"/>
    </row>
    <row r="354" spans="1:3" ht="11.25">
      <c r="A354" s="37"/>
      <c r="B354" s="37"/>
      <c r="C354" s="37"/>
    </row>
    <row r="355" spans="1:3" ht="11.25">
      <c r="A355" s="37"/>
      <c r="B355" s="37"/>
      <c r="C355" s="37"/>
    </row>
    <row r="356" spans="1:3" ht="11.25">
      <c r="A356" s="37"/>
      <c r="B356" s="37"/>
      <c r="C356" s="37"/>
    </row>
    <row r="357" spans="1:3" ht="11.25">
      <c r="A357" s="37"/>
      <c r="B357" s="37"/>
      <c r="C357" s="37"/>
    </row>
    <row r="358" spans="1:3" ht="11.25">
      <c r="A358" s="37"/>
      <c r="B358" s="37"/>
      <c r="C358" s="37"/>
    </row>
    <row r="359" spans="1:3" ht="11.25">
      <c r="A359" s="37"/>
      <c r="B359" s="37"/>
      <c r="C359" s="37"/>
    </row>
    <row r="360" spans="1:3" ht="11.25">
      <c r="A360" s="37"/>
      <c r="B360" s="37"/>
      <c r="C360" s="37"/>
    </row>
    <row r="361" spans="1:3" ht="11.25">
      <c r="A361" s="37"/>
      <c r="B361" s="37"/>
      <c r="C361" s="37"/>
    </row>
    <row r="362" spans="1:3" ht="11.25">
      <c r="A362" s="37"/>
      <c r="B362" s="37"/>
      <c r="C362" s="37"/>
    </row>
    <row r="363" spans="1:3" ht="11.25">
      <c r="A363" s="37"/>
      <c r="B363" s="37"/>
      <c r="C363" s="37"/>
    </row>
    <row r="364" spans="1:3" ht="11.25">
      <c r="A364" s="37"/>
      <c r="B364" s="37"/>
      <c r="C364" s="37"/>
    </row>
    <row r="365" spans="1:3" ht="11.25">
      <c r="A365" s="37"/>
      <c r="B365" s="37"/>
      <c r="C365" s="37"/>
    </row>
    <row r="366" spans="1:3" ht="11.25">
      <c r="A366" s="37"/>
      <c r="B366" s="37"/>
      <c r="C366" s="37"/>
    </row>
    <row r="367" spans="1:3" ht="11.25">
      <c r="A367" s="37"/>
      <c r="B367" s="37"/>
      <c r="C367" s="37"/>
    </row>
    <row r="368" spans="1:3" ht="11.25">
      <c r="A368" s="37"/>
      <c r="B368" s="37"/>
      <c r="C368" s="37"/>
    </row>
    <row r="369" spans="1:3" ht="11.25">
      <c r="A369" s="37"/>
      <c r="B369" s="37"/>
      <c r="C369" s="37"/>
    </row>
    <row r="370" spans="1:3" ht="11.25">
      <c r="A370" s="37"/>
      <c r="B370" s="37"/>
      <c r="C370" s="37"/>
    </row>
    <row r="371" spans="1:3" ht="11.25">
      <c r="A371" s="37"/>
      <c r="B371" s="37"/>
      <c r="C371" s="37"/>
    </row>
    <row r="372" spans="1:3" ht="11.25">
      <c r="A372" s="37"/>
      <c r="B372" s="37"/>
      <c r="C372" s="37"/>
    </row>
    <row r="373" spans="1:3" ht="11.25">
      <c r="A373" s="37"/>
      <c r="B373" s="37"/>
      <c r="C373" s="37"/>
    </row>
    <row r="374" spans="1:3" ht="11.25">
      <c r="A374" s="37"/>
      <c r="B374" s="37"/>
      <c r="C374" s="37"/>
    </row>
    <row r="375" spans="1:3" ht="11.25">
      <c r="A375" s="37"/>
      <c r="B375" s="37"/>
      <c r="C375" s="37"/>
    </row>
    <row r="376" spans="1:3" ht="11.25">
      <c r="A376" s="37"/>
      <c r="B376" s="37"/>
      <c r="C376" s="37"/>
    </row>
    <row r="377" spans="1:3" ht="11.25">
      <c r="A377" s="37"/>
      <c r="B377" s="37"/>
      <c r="C377" s="37"/>
    </row>
    <row r="378" spans="1:3" ht="11.25">
      <c r="A378" s="37"/>
      <c r="B378" s="37"/>
      <c r="C378" s="37"/>
    </row>
    <row r="379" spans="1:3" ht="11.25">
      <c r="A379" s="37"/>
      <c r="B379" s="37"/>
      <c r="C379" s="37"/>
    </row>
    <row r="380" spans="1:3" ht="11.25">
      <c r="A380" s="37"/>
      <c r="B380" s="37"/>
      <c r="C380" s="37"/>
    </row>
    <row r="381" spans="1:3" ht="11.25">
      <c r="A381" s="37"/>
      <c r="B381" s="37"/>
      <c r="C381" s="37"/>
    </row>
    <row r="382" spans="1:3" ht="11.25">
      <c r="A382" s="37"/>
      <c r="B382" s="37"/>
      <c r="C382" s="37"/>
    </row>
  </sheetData>
  <sheetProtection/>
  <mergeCells count="3">
    <mergeCell ref="A5:C5"/>
    <mergeCell ref="B34:C34"/>
    <mergeCell ref="B58:C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SheetLayoutView="90" zoomScalePageLayoutView="0" workbookViewId="0" topLeftCell="A4">
      <selection activeCell="D21" sqref="D21"/>
    </sheetView>
  </sheetViews>
  <sheetFormatPr defaultColWidth="9.125" defaultRowHeight="12" customHeight="1"/>
  <cols>
    <col min="1" max="1" width="4.375" style="4" customWidth="1"/>
    <col min="2" max="2" width="54.625" style="4" customWidth="1"/>
    <col min="3" max="3" width="14.50390625" style="4" bestFit="1" customWidth="1"/>
    <col min="4" max="4" width="15.875" style="4" customWidth="1"/>
    <col min="5" max="5" width="13.625" style="4" bestFit="1" customWidth="1"/>
    <col min="6" max="6" width="6.875" style="4" customWidth="1"/>
    <col min="7" max="7" width="29.125" style="11" customWidth="1"/>
    <col min="8" max="8" width="16.50390625" style="11" customWidth="1"/>
    <col min="9" max="9" width="12.00390625" style="11" bestFit="1" customWidth="1"/>
    <col min="10" max="10" width="11.375" style="11" bestFit="1" customWidth="1"/>
    <col min="11" max="11" width="9.125" style="11" customWidth="1"/>
    <col min="12" max="16" width="9.125" style="10" customWidth="1"/>
    <col min="17" max="16384" width="9.125" style="4" customWidth="1"/>
  </cols>
  <sheetData>
    <row r="1" ht="12" customHeight="1">
      <c r="B1" s="16" t="str">
        <f>Wprowadzenie!$C$6</f>
        <v>Stowarzyszenie na Rzecz Wspierania Osób Niepełnosprawnych "Dom"</v>
      </c>
    </row>
    <row r="2" ht="12" customHeight="1">
      <c r="B2" s="17"/>
    </row>
    <row r="4" ht="6.75" customHeight="1"/>
    <row r="5" spans="2:4" ht="5.25" customHeight="1">
      <c r="B5" s="180"/>
      <c r="C5" s="180"/>
      <c r="D5" s="180"/>
    </row>
    <row r="6" spans="2:4" ht="12" customHeight="1">
      <c r="B6" s="20" t="s">
        <v>105</v>
      </c>
      <c r="C6" s="77">
        <f>Wprowadzenie!$G$23</f>
        <v>45291</v>
      </c>
      <c r="D6" s="15"/>
    </row>
    <row r="7" spans="2:4" ht="12" customHeight="1">
      <c r="B7" s="181" t="s">
        <v>72</v>
      </c>
      <c r="C7" s="181"/>
      <c r="D7" s="181"/>
    </row>
    <row r="8" spans="2:4" ht="12" customHeight="1">
      <c r="B8" s="182"/>
      <c r="C8" s="182"/>
      <c r="D8" s="182"/>
    </row>
    <row r="9" spans="1:16" ht="22.5">
      <c r="A9" s="183" t="s">
        <v>16</v>
      </c>
      <c r="B9" s="184" t="s">
        <v>12</v>
      </c>
      <c r="C9" s="9" t="s">
        <v>13</v>
      </c>
      <c r="D9" s="9" t="s">
        <v>13</v>
      </c>
      <c r="F9" s="11"/>
      <c r="K9" s="10"/>
      <c r="P9" s="4"/>
    </row>
    <row r="10" spans="1:16" ht="11.25">
      <c r="A10" s="183"/>
      <c r="B10" s="184"/>
      <c r="C10" s="6">
        <v>2022</v>
      </c>
      <c r="D10" s="6">
        <v>2023</v>
      </c>
      <c r="F10" s="11"/>
      <c r="K10" s="10"/>
      <c r="P10" s="4"/>
    </row>
    <row r="11" spans="1:16" ht="9.75" customHeight="1">
      <c r="A11" s="7">
        <v>1</v>
      </c>
      <c r="B11" s="8">
        <v>2</v>
      </c>
      <c r="C11" s="6">
        <v>4</v>
      </c>
      <c r="D11" s="6">
        <v>3</v>
      </c>
      <c r="F11" s="11"/>
      <c r="K11" s="10"/>
      <c r="P11" s="4"/>
    </row>
    <row r="12" spans="1:16" ht="12" customHeight="1">
      <c r="A12" s="7"/>
      <c r="B12" s="78"/>
      <c r="C12" s="6"/>
      <c r="D12" s="6"/>
      <c r="F12" s="11"/>
      <c r="K12" s="10"/>
      <c r="P12" s="4"/>
    </row>
    <row r="13" spans="1:16" ht="24.75" customHeight="1">
      <c r="A13" s="79" t="s">
        <v>36</v>
      </c>
      <c r="B13" s="80" t="s">
        <v>38</v>
      </c>
      <c r="C13" s="162">
        <f>C14+C15+C16</f>
        <v>1103946.94</v>
      </c>
      <c r="D13" s="162">
        <f>D14+D15+D16</f>
        <v>1297022.0799999998</v>
      </c>
      <c r="F13" s="11"/>
      <c r="K13" s="10"/>
      <c r="P13" s="4"/>
    </row>
    <row r="14" spans="1:16" ht="12.75" customHeight="1">
      <c r="A14" s="81" t="s">
        <v>14</v>
      </c>
      <c r="B14" s="82" t="s">
        <v>41</v>
      </c>
      <c r="C14" s="163">
        <v>4959.8</v>
      </c>
      <c r="D14" s="163">
        <v>5336.4</v>
      </c>
      <c r="F14" s="11"/>
      <c r="K14" s="10"/>
      <c r="P14" s="4"/>
    </row>
    <row r="15" spans="1:16" ht="12.75" customHeight="1">
      <c r="A15" s="81" t="s">
        <v>17</v>
      </c>
      <c r="B15" s="82" t="s">
        <v>39</v>
      </c>
      <c r="C15" s="164">
        <v>0</v>
      </c>
      <c r="D15" s="164">
        <v>0</v>
      </c>
      <c r="F15" s="11"/>
      <c r="K15" s="10"/>
      <c r="P15" s="4"/>
    </row>
    <row r="16" spans="1:16" ht="12.75" customHeight="1">
      <c r="A16" s="81" t="s">
        <v>15</v>
      </c>
      <c r="B16" s="82" t="s">
        <v>40</v>
      </c>
      <c r="C16" s="164">
        <v>1098987.14</v>
      </c>
      <c r="D16" s="164">
        <v>1291685.68</v>
      </c>
      <c r="F16" s="11"/>
      <c r="K16" s="10"/>
      <c r="P16" s="4"/>
    </row>
    <row r="17" spans="1:16" ht="12.75" customHeight="1">
      <c r="A17" s="83" t="s">
        <v>42</v>
      </c>
      <c r="B17" s="80" t="s">
        <v>43</v>
      </c>
      <c r="C17" s="162">
        <f>C18+C19+C20</f>
        <v>1085943.43</v>
      </c>
      <c r="D17" s="162">
        <f>D18+D19+D20</f>
        <v>1269814.66</v>
      </c>
      <c r="F17" s="11"/>
      <c r="K17" s="10"/>
      <c r="P17" s="4"/>
    </row>
    <row r="18" spans="1:16" ht="12.75" customHeight="1">
      <c r="A18" s="81" t="s">
        <v>14</v>
      </c>
      <c r="B18" s="82" t="s">
        <v>46</v>
      </c>
      <c r="C18" s="163">
        <v>0</v>
      </c>
      <c r="D18" s="163">
        <v>0</v>
      </c>
      <c r="F18" s="11"/>
      <c r="K18" s="10"/>
      <c r="P18" s="4"/>
    </row>
    <row r="19" spans="1:16" ht="12.75" customHeight="1">
      <c r="A19" s="81" t="s">
        <v>17</v>
      </c>
      <c r="B19" s="82" t="s">
        <v>45</v>
      </c>
      <c r="C19" s="164">
        <v>0</v>
      </c>
      <c r="D19" s="164">
        <v>0</v>
      </c>
      <c r="F19" s="11"/>
      <c r="K19" s="10"/>
      <c r="P19" s="4"/>
    </row>
    <row r="20" spans="1:16" ht="11.25">
      <c r="A20" s="81" t="s">
        <v>15</v>
      </c>
      <c r="B20" s="82" t="s">
        <v>44</v>
      </c>
      <c r="C20" s="164">
        <v>1085943.43</v>
      </c>
      <c r="D20" s="164">
        <v>1269814.66</v>
      </c>
      <c r="F20" s="11"/>
      <c r="K20" s="10"/>
      <c r="P20" s="4"/>
    </row>
    <row r="21" spans="1:16" ht="12.75" customHeight="1">
      <c r="A21" s="83" t="s">
        <v>47</v>
      </c>
      <c r="B21" s="80" t="s">
        <v>48</v>
      </c>
      <c r="C21" s="162">
        <f>C13-C17</f>
        <v>18003.51000000001</v>
      </c>
      <c r="D21" s="162">
        <f>D13-D17</f>
        <v>27207.419999999925</v>
      </c>
      <c r="F21" s="11"/>
      <c r="K21" s="10"/>
      <c r="P21" s="4"/>
    </row>
    <row r="22" spans="1:16" ht="12.75" customHeight="1">
      <c r="A22" s="83"/>
      <c r="B22" s="80"/>
      <c r="C22" s="162"/>
      <c r="D22" s="162"/>
      <c r="F22" s="11"/>
      <c r="K22" s="10"/>
      <c r="P22" s="4"/>
    </row>
    <row r="23" spans="1:16" ht="12.75" customHeight="1">
      <c r="A23" s="84" t="s">
        <v>50</v>
      </c>
      <c r="B23" s="82" t="s">
        <v>49</v>
      </c>
      <c r="C23" s="164">
        <v>0</v>
      </c>
      <c r="D23" s="164">
        <v>0</v>
      </c>
      <c r="F23" s="11"/>
      <c r="K23" s="10"/>
      <c r="P23" s="4"/>
    </row>
    <row r="24" spans="1:16" ht="12.75" customHeight="1">
      <c r="A24" s="84" t="s">
        <v>52</v>
      </c>
      <c r="B24" s="82" t="s">
        <v>51</v>
      </c>
      <c r="C24" s="164">
        <v>0</v>
      </c>
      <c r="D24" s="164">
        <v>0</v>
      </c>
      <c r="F24" s="11"/>
      <c r="K24" s="10"/>
      <c r="P24" s="4"/>
    </row>
    <row r="25" spans="1:16" ht="12.75" customHeight="1">
      <c r="A25" s="83" t="s">
        <v>53</v>
      </c>
      <c r="B25" s="80" t="s">
        <v>62</v>
      </c>
      <c r="C25" s="162">
        <f>C23-C24</f>
        <v>0</v>
      </c>
      <c r="D25" s="162">
        <f>D23-D24</f>
        <v>0</v>
      </c>
      <c r="F25" s="11"/>
      <c r="K25" s="10"/>
      <c r="P25" s="4"/>
    </row>
    <row r="26" spans="1:16" ht="12.75" customHeight="1">
      <c r="A26" s="83"/>
      <c r="B26" s="80"/>
      <c r="C26" s="162"/>
      <c r="D26" s="162"/>
      <c r="F26" s="11"/>
      <c r="K26" s="10"/>
      <c r="P26" s="4"/>
    </row>
    <row r="27" spans="1:16" ht="12.75" customHeight="1">
      <c r="A27" s="84" t="s">
        <v>54</v>
      </c>
      <c r="B27" s="82" t="s">
        <v>63</v>
      </c>
      <c r="C27" s="165">
        <v>0</v>
      </c>
      <c r="D27" s="165">
        <v>0</v>
      </c>
      <c r="F27" s="11"/>
      <c r="K27" s="10"/>
      <c r="P27" s="4"/>
    </row>
    <row r="28" spans="1:16" ht="12.75" customHeight="1">
      <c r="A28" s="84"/>
      <c r="B28" s="82"/>
      <c r="C28" s="162"/>
      <c r="D28" s="162"/>
      <c r="F28" s="11"/>
      <c r="K28" s="10"/>
      <c r="P28" s="4"/>
    </row>
    <row r="29" spans="1:16" ht="12.75" customHeight="1">
      <c r="A29" s="79" t="s">
        <v>55</v>
      </c>
      <c r="B29" s="80" t="s">
        <v>64</v>
      </c>
      <c r="C29" s="162">
        <f>C21+C25-C27</f>
        <v>18003.51000000001</v>
      </c>
      <c r="D29" s="162">
        <f>D21+D25-D27</f>
        <v>27207.419999999925</v>
      </c>
      <c r="F29" s="11"/>
      <c r="K29" s="10"/>
      <c r="P29" s="4"/>
    </row>
    <row r="30" spans="1:16" ht="12.75" customHeight="1">
      <c r="A30" s="79"/>
      <c r="B30" s="80"/>
      <c r="C30" s="162"/>
      <c r="D30" s="162"/>
      <c r="F30" s="11"/>
      <c r="K30" s="10"/>
      <c r="P30" s="4"/>
    </row>
    <row r="31" spans="1:16" ht="12.75" customHeight="1">
      <c r="A31" s="85" t="s">
        <v>37</v>
      </c>
      <c r="B31" s="82" t="s">
        <v>65</v>
      </c>
      <c r="C31" s="164">
        <v>0</v>
      </c>
      <c r="D31" s="164">
        <v>0</v>
      </c>
      <c r="F31" s="11"/>
      <c r="K31" s="10"/>
      <c r="P31" s="4"/>
    </row>
    <row r="32" spans="1:16" ht="12.75" customHeight="1">
      <c r="A32" s="85" t="s">
        <v>56</v>
      </c>
      <c r="B32" s="82" t="s">
        <v>66</v>
      </c>
      <c r="C32" s="164">
        <v>0</v>
      </c>
      <c r="D32" s="164">
        <v>0</v>
      </c>
      <c r="F32" s="11"/>
      <c r="K32" s="10"/>
      <c r="P32" s="4"/>
    </row>
    <row r="33" spans="1:16" ht="12.75" customHeight="1">
      <c r="A33" s="85"/>
      <c r="B33" s="82"/>
      <c r="C33" s="166"/>
      <c r="D33" s="166"/>
      <c r="F33" s="11"/>
      <c r="K33" s="10"/>
      <c r="P33" s="4"/>
    </row>
    <row r="34" spans="1:16" ht="12.75" customHeight="1">
      <c r="A34" s="85" t="s">
        <v>57</v>
      </c>
      <c r="B34" s="82" t="s">
        <v>67</v>
      </c>
      <c r="C34" s="164">
        <v>0</v>
      </c>
      <c r="D34" s="164">
        <v>0</v>
      </c>
      <c r="F34" s="11"/>
      <c r="K34" s="10"/>
      <c r="P34" s="4"/>
    </row>
    <row r="35" spans="1:16" ht="12.75" customHeight="1">
      <c r="A35" s="84" t="s">
        <v>58</v>
      </c>
      <c r="B35" s="82" t="s">
        <v>68</v>
      </c>
      <c r="C35" s="164">
        <v>0</v>
      </c>
      <c r="D35" s="164">
        <v>0</v>
      </c>
      <c r="F35" s="11"/>
      <c r="K35" s="10"/>
      <c r="P35" s="4"/>
    </row>
    <row r="36" spans="1:16" ht="12.75" customHeight="1">
      <c r="A36" s="84"/>
      <c r="B36" s="82"/>
      <c r="C36" s="162"/>
      <c r="D36" s="162"/>
      <c r="F36" s="11"/>
      <c r="K36" s="10"/>
      <c r="P36" s="4"/>
    </row>
    <row r="37" spans="1:16" ht="11.25">
      <c r="A37" s="83" t="s">
        <v>59</v>
      </c>
      <c r="B37" s="80" t="s">
        <v>69</v>
      </c>
      <c r="C37" s="162">
        <f>C29+C31-C32+C34-C35</f>
        <v>18003.51000000001</v>
      </c>
      <c r="D37" s="162">
        <f>D29+D31-D32+D34-D35</f>
        <v>27207.419999999925</v>
      </c>
      <c r="F37" s="11"/>
      <c r="K37" s="10"/>
      <c r="P37" s="4"/>
    </row>
    <row r="38" spans="1:16" ht="12.75" customHeight="1">
      <c r="A38" s="86" t="s">
        <v>60</v>
      </c>
      <c r="B38" s="87" t="s">
        <v>70</v>
      </c>
      <c r="C38" s="167"/>
      <c r="D38" s="167"/>
      <c r="F38" s="11"/>
      <c r="K38" s="10"/>
      <c r="P38" s="4"/>
    </row>
    <row r="39" spans="1:16" ht="12.75" customHeight="1">
      <c r="A39" s="88" t="s">
        <v>61</v>
      </c>
      <c r="B39" s="89" t="s">
        <v>71</v>
      </c>
      <c r="C39" s="162">
        <f>C37-C38</f>
        <v>18003.51000000001</v>
      </c>
      <c r="D39" s="162">
        <f>D37-D38</f>
        <v>27207.419999999925</v>
      </c>
      <c r="F39" s="11"/>
      <c r="K39" s="10"/>
      <c r="P39" s="4"/>
    </row>
    <row r="40" spans="1:16" ht="12.75" customHeight="1">
      <c r="A40" s="90"/>
      <c r="B40" s="87"/>
      <c r="C40" s="155"/>
      <c r="D40" s="162"/>
      <c r="F40" s="11"/>
      <c r="K40" s="10"/>
      <c r="P40" s="4"/>
    </row>
    <row r="41" spans="2:4" ht="12" customHeight="1">
      <c r="B41" s="5"/>
      <c r="C41" s="5"/>
      <c r="D41" s="5"/>
    </row>
  </sheetData>
  <sheetProtection/>
  <mergeCells count="5">
    <mergeCell ref="B5:D5"/>
    <mergeCell ref="B7:D7"/>
    <mergeCell ref="B8:D8"/>
    <mergeCell ref="A9:A10"/>
    <mergeCell ref="B9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49"/>
  <sheetViews>
    <sheetView zoomScale="101" zoomScaleNormal="101" zoomScalePageLayoutView="0" workbookViewId="0" topLeftCell="A7">
      <selection activeCell="B27" sqref="B27"/>
    </sheetView>
  </sheetViews>
  <sheetFormatPr defaultColWidth="9.00390625" defaultRowHeight="12.75"/>
  <cols>
    <col min="1" max="1" width="3.125" style="107" customWidth="1"/>
    <col min="2" max="2" width="65.875" style="108" customWidth="1"/>
    <col min="3" max="3" width="17.50390625" style="109" customWidth="1"/>
    <col min="5" max="5" width="10.875" style="0" bestFit="1" customWidth="1"/>
    <col min="6" max="6" width="11.875" style="0" bestFit="1" customWidth="1"/>
    <col min="8" max="8" width="5.75390625" style="0" customWidth="1"/>
    <col min="9" max="9" width="44.625" style="0" customWidth="1"/>
    <col min="10" max="10" width="20.50390625" style="0" customWidth="1"/>
  </cols>
  <sheetData>
    <row r="1" spans="1:5" ht="39" customHeight="1">
      <c r="A1" s="185" t="s">
        <v>182</v>
      </c>
      <c r="B1" s="185"/>
      <c r="C1" s="185"/>
      <c r="D1" s="131"/>
      <c r="E1" s="106"/>
    </row>
    <row r="2" spans="1:4" ht="4.5" customHeight="1">
      <c r="A2" s="126"/>
      <c r="B2" s="132"/>
      <c r="C2" s="128"/>
      <c r="D2" s="122"/>
    </row>
    <row r="3" spans="1:4" ht="0.75" customHeight="1">
      <c r="A3" s="126"/>
      <c r="B3" s="133"/>
      <c r="C3" s="128"/>
      <c r="D3" s="122"/>
    </row>
    <row r="4" spans="1:4" ht="15" customHeight="1">
      <c r="A4" s="119" t="s">
        <v>14</v>
      </c>
      <c r="B4" s="134" t="s">
        <v>118</v>
      </c>
      <c r="C4" s="121"/>
      <c r="D4" s="122"/>
    </row>
    <row r="5" spans="1:4" ht="13.5">
      <c r="A5" s="119"/>
      <c r="B5" s="135" t="s">
        <v>119</v>
      </c>
      <c r="C5" s="121"/>
      <c r="D5" s="122"/>
    </row>
    <row r="6" spans="1:6" ht="13.5">
      <c r="A6" s="119" t="s">
        <v>127</v>
      </c>
      <c r="B6" s="135" t="s">
        <v>134</v>
      </c>
      <c r="C6" s="121">
        <v>780</v>
      </c>
      <c r="D6" s="122"/>
      <c r="F6" s="142"/>
    </row>
    <row r="7" spans="1:6" ht="14.25">
      <c r="A7" s="119" t="s">
        <v>128</v>
      </c>
      <c r="B7" s="135" t="s">
        <v>135</v>
      </c>
      <c r="C7" s="121">
        <v>17461</v>
      </c>
      <c r="D7" s="122"/>
      <c r="E7" s="105"/>
      <c r="F7" s="142"/>
    </row>
    <row r="8" spans="1:6" ht="13.5">
      <c r="A8" s="119" t="s">
        <v>129</v>
      </c>
      <c r="B8" s="135" t="s">
        <v>136</v>
      </c>
      <c r="C8" s="121">
        <v>28330</v>
      </c>
      <c r="D8" s="122"/>
      <c r="F8" s="142"/>
    </row>
    <row r="9" spans="1:6" ht="13.5">
      <c r="A9" s="107" t="s">
        <v>178</v>
      </c>
      <c r="C9" s="109">
        <v>36885.92</v>
      </c>
      <c r="F9" s="142"/>
    </row>
    <row r="10" spans="1:6" ht="13.5">
      <c r="A10" s="107" t="s">
        <v>176</v>
      </c>
      <c r="B10" s="108" t="s">
        <v>183</v>
      </c>
      <c r="C10" s="109">
        <v>6500</v>
      </c>
      <c r="F10" s="142"/>
    </row>
    <row r="11" spans="1:6" ht="13.5">
      <c r="A11" s="119" t="s">
        <v>133</v>
      </c>
      <c r="B11" s="135" t="s">
        <v>137</v>
      </c>
      <c r="C11" s="121">
        <v>9280</v>
      </c>
      <c r="F11" s="142"/>
    </row>
    <row r="12" spans="1:6" ht="13.5">
      <c r="A12" s="119" t="s">
        <v>132</v>
      </c>
      <c r="B12" s="135" t="s">
        <v>138</v>
      </c>
      <c r="C12" s="121">
        <v>1145430.32</v>
      </c>
      <c r="D12" s="122"/>
      <c r="F12" s="142"/>
    </row>
    <row r="13" spans="1:4" ht="13.5">
      <c r="A13" s="119" t="s">
        <v>171</v>
      </c>
      <c r="B13" s="135" t="s">
        <v>188</v>
      </c>
      <c r="C13" s="121">
        <v>5336.4</v>
      </c>
      <c r="D13" s="122"/>
    </row>
    <row r="14" spans="1:4" ht="13.5" customHeight="1">
      <c r="A14" s="119" t="s">
        <v>174</v>
      </c>
      <c r="B14" s="136" t="s">
        <v>173</v>
      </c>
      <c r="C14" s="121">
        <v>47018.44</v>
      </c>
      <c r="D14" s="122"/>
    </row>
    <row r="15" spans="1:4" ht="13.5">
      <c r="A15" s="119"/>
      <c r="B15" s="135"/>
      <c r="C15" s="121"/>
      <c r="D15" s="122"/>
    </row>
    <row r="16" spans="1:4" ht="13.5">
      <c r="A16" s="119"/>
      <c r="B16" s="123" t="s">
        <v>139</v>
      </c>
      <c r="C16" s="124">
        <f>SUM(C6:C15)</f>
        <v>1297022.0799999998</v>
      </c>
      <c r="D16" s="122"/>
    </row>
    <row r="17" ht="13.5">
      <c r="D17" s="122"/>
    </row>
    <row r="18" spans="1:4" ht="13.5">
      <c r="A18" s="126"/>
      <c r="B18" s="137"/>
      <c r="C18" s="128"/>
      <c r="D18" s="122"/>
    </row>
    <row r="19" spans="1:4" ht="13.5">
      <c r="A19" s="119" t="s">
        <v>17</v>
      </c>
      <c r="B19" s="134" t="s">
        <v>120</v>
      </c>
      <c r="C19" s="121"/>
      <c r="D19" s="122"/>
    </row>
    <row r="20" spans="1:4" ht="13.5">
      <c r="A20" s="119"/>
      <c r="B20" s="134"/>
      <c r="C20" s="121"/>
      <c r="D20" s="122"/>
    </row>
    <row r="21" spans="1:4" ht="13.5">
      <c r="A21" s="119" t="s">
        <v>151</v>
      </c>
      <c r="B21" s="134" t="s">
        <v>140</v>
      </c>
      <c r="C21" s="124">
        <f>SUM(C22:C27)</f>
        <v>1145430.3199999998</v>
      </c>
      <c r="D21" s="122"/>
    </row>
    <row r="22" spans="1:4" ht="13.5">
      <c r="A22" s="119" t="s">
        <v>141</v>
      </c>
      <c r="B22" s="135" t="s">
        <v>142</v>
      </c>
      <c r="C22" s="121">
        <v>926231.03</v>
      </c>
      <c r="D22" s="122"/>
    </row>
    <row r="23" spans="1:4" ht="25.5" customHeight="1">
      <c r="A23" s="119" t="s">
        <v>146</v>
      </c>
      <c r="B23" s="135" t="s">
        <v>145</v>
      </c>
      <c r="C23" s="121">
        <v>89078.61</v>
      </c>
      <c r="D23" s="122"/>
    </row>
    <row r="24" spans="1:4" ht="15.75" customHeight="1">
      <c r="A24" s="119" t="s">
        <v>144</v>
      </c>
      <c r="B24" s="135" t="s">
        <v>143</v>
      </c>
      <c r="C24" s="121">
        <v>16751.47</v>
      </c>
      <c r="D24" s="122"/>
    </row>
    <row r="25" spans="1:4" ht="24.75" customHeight="1">
      <c r="A25" s="119" t="s">
        <v>148</v>
      </c>
      <c r="B25" s="135" t="s">
        <v>147</v>
      </c>
      <c r="C25" s="121">
        <v>6770.2</v>
      </c>
      <c r="D25" s="122"/>
    </row>
    <row r="26" spans="1:4" ht="33.75" customHeight="1">
      <c r="A26" s="119" t="s">
        <v>149</v>
      </c>
      <c r="B26" s="138" t="s">
        <v>184</v>
      </c>
      <c r="C26" s="121">
        <v>11411.76</v>
      </c>
      <c r="D26" s="122"/>
    </row>
    <row r="27" spans="1:4" ht="42" customHeight="1">
      <c r="A27" s="119" t="s">
        <v>150</v>
      </c>
      <c r="B27" s="138" t="s">
        <v>185</v>
      </c>
      <c r="C27" s="121">
        <v>95187.25</v>
      </c>
      <c r="D27" s="122"/>
    </row>
    <row r="28" spans="1:4" ht="13.5">
      <c r="A28" s="126"/>
      <c r="B28" s="133" t="s">
        <v>121</v>
      </c>
      <c r="C28" s="128"/>
      <c r="D28" s="122"/>
    </row>
    <row r="29" spans="1:4" ht="13.5">
      <c r="A29" s="119" t="s">
        <v>152</v>
      </c>
      <c r="B29" s="125" t="s">
        <v>153</v>
      </c>
      <c r="C29" s="124">
        <f>SUM(C30:C35)</f>
        <v>55680.42</v>
      </c>
      <c r="D29" s="122"/>
    </row>
    <row r="30" spans="1:4" ht="13.5">
      <c r="A30" s="119" t="s">
        <v>127</v>
      </c>
      <c r="B30" s="138" t="s">
        <v>172</v>
      </c>
      <c r="C30" s="121">
        <f>33425.92+1111.28</f>
        <v>34537.2</v>
      </c>
      <c r="D30" s="122"/>
    </row>
    <row r="31" spans="1:4" ht="14.25" customHeight="1">
      <c r="A31" s="119" t="s">
        <v>128</v>
      </c>
      <c r="B31" s="138" t="s">
        <v>160</v>
      </c>
      <c r="C31" s="121">
        <v>1067.25</v>
      </c>
      <c r="D31" s="122"/>
    </row>
    <row r="32" spans="1:4" ht="15" customHeight="1">
      <c r="A32" s="119" t="s">
        <v>129</v>
      </c>
      <c r="B32" s="138" t="s">
        <v>186</v>
      </c>
      <c r="C32" s="121">
        <v>87.3</v>
      </c>
      <c r="D32" s="122"/>
    </row>
    <row r="33" spans="1:4" ht="13.5">
      <c r="A33" s="119" t="s">
        <v>130</v>
      </c>
      <c r="B33" s="138" t="s">
        <v>161</v>
      </c>
      <c r="C33" s="121">
        <v>9580</v>
      </c>
      <c r="D33" s="159"/>
    </row>
    <row r="34" spans="1:4" ht="18" customHeight="1">
      <c r="A34" s="119" t="s">
        <v>131</v>
      </c>
      <c r="B34" s="138" t="s">
        <v>175</v>
      </c>
      <c r="C34" s="121">
        <v>10408.67</v>
      </c>
      <c r="D34" s="122"/>
    </row>
    <row r="35" ht="13.5">
      <c r="D35" s="122"/>
    </row>
    <row r="36" spans="1:4" ht="6" customHeight="1">
      <c r="A36" s="126"/>
      <c r="B36" s="139"/>
      <c r="C36" s="128"/>
      <c r="D36" s="122"/>
    </row>
    <row r="37" spans="1:4" ht="4.5" customHeight="1">
      <c r="A37" s="126"/>
      <c r="B37" s="127"/>
      <c r="C37" s="128"/>
      <c r="D37" s="122"/>
    </row>
    <row r="38" spans="1:6" ht="15">
      <c r="A38" s="119" t="s">
        <v>158</v>
      </c>
      <c r="B38" s="125" t="s">
        <v>155</v>
      </c>
      <c r="C38" s="124">
        <f>SUM(C39:C42)</f>
        <v>68703.91999999998</v>
      </c>
      <c r="D38" s="122"/>
      <c r="E38" s="104"/>
      <c r="F38" s="104"/>
    </row>
    <row r="39" spans="1:6" ht="17.25" customHeight="1">
      <c r="A39" s="119" t="s">
        <v>127</v>
      </c>
      <c r="B39" s="120" t="s">
        <v>154</v>
      </c>
      <c r="C39" s="121">
        <v>62501.2</v>
      </c>
      <c r="D39" s="122"/>
      <c r="E39" s="104"/>
      <c r="F39" s="158"/>
    </row>
    <row r="40" spans="1:6" ht="15">
      <c r="A40" s="119" t="s">
        <v>128</v>
      </c>
      <c r="B40" s="120" t="s">
        <v>162</v>
      </c>
      <c r="C40" s="121">
        <v>2230.81</v>
      </c>
      <c r="D40" s="122"/>
      <c r="E40" s="104"/>
      <c r="F40" s="104"/>
    </row>
    <row r="41" spans="1:4" ht="13.5">
      <c r="A41" s="119" t="s">
        <v>129</v>
      </c>
      <c r="B41" s="120" t="s">
        <v>163</v>
      </c>
      <c r="C41" s="121">
        <v>1518.37</v>
      </c>
      <c r="D41" s="122"/>
    </row>
    <row r="42" spans="1:5" ht="13.5">
      <c r="A42" s="119" t="s">
        <v>130</v>
      </c>
      <c r="B42" s="138" t="s">
        <v>179</v>
      </c>
      <c r="C42" s="121">
        <v>2453.54</v>
      </c>
      <c r="D42" s="122"/>
      <c r="E42" s="157"/>
    </row>
    <row r="43" spans="1:4" ht="9" customHeight="1">
      <c r="A43" s="119"/>
      <c r="B43" s="120"/>
      <c r="C43" s="121"/>
      <c r="D43" s="122"/>
    </row>
    <row r="44" spans="1:4" ht="13.5" hidden="1">
      <c r="A44" s="119"/>
      <c r="B44" s="120"/>
      <c r="C44" s="121"/>
      <c r="D44" s="122"/>
    </row>
    <row r="45" spans="1:4" ht="15" customHeight="1">
      <c r="A45" s="119"/>
      <c r="B45" s="123" t="s">
        <v>156</v>
      </c>
      <c r="C45" s="124">
        <f>C38+C29+C21</f>
        <v>1269814.66</v>
      </c>
      <c r="D45" s="122"/>
    </row>
    <row r="46" spans="1:4" ht="13.5">
      <c r="A46" s="119"/>
      <c r="B46" s="120"/>
      <c r="C46" s="121"/>
      <c r="D46" s="122"/>
    </row>
    <row r="47" spans="1:6" ht="13.5">
      <c r="A47" s="119" t="s">
        <v>15</v>
      </c>
      <c r="B47" s="125" t="s">
        <v>157</v>
      </c>
      <c r="C47" s="124">
        <f>C16-C45</f>
        <v>27207.419999999925</v>
      </c>
      <c r="D47" s="122"/>
      <c r="F47" s="157"/>
    </row>
    <row r="48" spans="1:4" ht="8.25" customHeight="1">
      <c r="A48" s="126"/>
      <c r="B48" s="127"/>
      <c r="C48" s="128"/>
      <c r="D48" s="122"/>
    </row>
    <row r="49" spans="1:4" ht="13.5">
      <c r="A49" s="126"/>
      <c r="B49" s="140"/>
      <c r="C49" s="140"/>
      <c r="D49" s="140"/>
    </row>
    <row r="50" spans="1:4" ht="51" customHeight="1">
      <c r="A50" s="126"/>
      <c r="B50" s="140"/>
      <c r="C50" s="140"/>
      <c r="D50" s="140"/>
    </row>
    <row r="51" spans="1:4" ht="24.75" customHeight="1">
      <c r="A51" s="126"/>
      <c r="B51" s="141" t="s">
        <v>187</v>
      </c>
      <c r="C51" s="141"/>
      <c r="D51" s="122"/>
    </row>
    <row r="52" spans="1:4" ht="4.5" customHeight="1">
      <c r="A52" s="126"/>
      <c r="B52" s="129"/>
      <c r="C52" s="128"/>
      <c r="D52" s="122"/>
    </row>
    <row r="53" spans="1:4" ht="6" customHeight="1">
      <c r="A53" s="126"/>
      <c r="B53" s="129"/>
      <c r="C53" s="128"/>
      <c r="D53" s="122"/>
    </row>
    <row r="54" spans="1:4" ht="13.5">
      <c r="A54" s="126"/>
      <c r="B54" s="127" t="s">
        <v>164</v>
      </c>
      <c r="C54" s="128"/>
      <c r="D54" s="122"/>
    </row>
    <row r="55" spans="1:4" ht="3" customHeight="1">
      <c r="A55" s="126"/>
      <c r="B55" s="127"/>
      <c r="C55" s="128"/>
      <c r="D55" s="122"/>
    </row>
    <row r="56" spans="2:4" ht="33.75" customHeight="1">
      <c r="B56" s="188" t="s">
        <v>122</v>
      </c>
      <c r="C56" s="189"/>
      <c r="D56" s="122"/>
    </row>
    <row r="57" spans="1:4" ht="24" customHeight="1">
      <c r="A57" s="186" t="s">
        <v>177</v>
      </c>
      <c r="B57" s="186"/>
      <c r="C57" s="187"/>
      <c r="D57" s="122"/>
    </row>
    <row r="58" spans="1:4" ht="4.5" customHeight="1">
      <c r="A58" s="126"/>
      <c r="B58" s="130" t="s">
        <v>123</v>
      </c>
      <c r="C58" s="128"/>
      <c r="D58" s="122"/>
    </row>
    <row r="59" spans="1:4" ht="3" customHeight="1">
      <c r="A59" s="126"/>
      <c r="B59" s="130"/>
      <c r="C59" s="128"/>
      <c r="D59" s="122"/>
    </row>
    <row r="60" spans="1:4" ht="3.75" customHeight="1">
      <c r="A60" s="126"/>
      <c r="B60" s="130"/>
      <c r="C60" s="128"/>
      <c r="D60" s="122"/>
    </row>
    <row r="61" spans="1:4" ht="18" customHeight="1">
      <c r="A61" s="126"/>
      <c r="B61" s="130" t="s">
        <v>124</v>
      </c>
      <c r="C61" s="128"/>
      <c r="D61" s="122"/>
    </row>
    <row r="62" spans="1:4" ht="18" customHeight="1">
      <c r="A62" s="126"/>
      <c r="B62" s="130" t="s">
        <v>125</v>
      </c>
      <c r="C62" s="128"/>
      <c r="D62" s="122"/>
    </row>
    <row r="63" spans="1:4" ht="18" customHeight="1">
      <c r="A63" s="126"/>
      <c r="B63" s="130" t="s">
        <v>159</v>
      </c>
      <c r="C63" s="128"/>
      <c r="D63" s="122"/>
    </row>
    <row r="64" spans="1:4" ht="13.5">
      <c r="A64" s="126"/>
      <c r="B64" s="130" t="s">
        <v>126</v>
      </c>
      <c r="C64" s="128"/>
      <c r="D64" s="122"/>
    </row>
    <row r="65" spans="1:4" ht="13.5">
      <c r="A65" s="126"/>
      <c r="B65" s="129"/>
      <c r="C65" s="128"/>
      <c r="D65" s="122"/>
    </row>
    <row r="66" spans="1:4" ht="13.5">
      <c r="A66" s="115"/>
      <c r="B66" s="117"/>
      <c r="C66" s="118"/>
      <c r="D66" s="116"/>
    </row>
    <row r="67" spans="1:4" ht="13.5">
      <c r="A67" s="115"/>
      <c r="B67" s="117"/>
      <c r="C67" s="118"/>
      <c r="D67" s="116"/>
    </row>
    <row r="68" spans="1:4" ht="13.5">
      <c r="A68" s="115"/>
      <c r="B68" s="117"/>
      <c r="C68" s="118"/>
      <c r="D68" s="116"/>
    </row>
    <row r="69" spans="1:4" ht="13.5">
      <c r="A69" s="115"/>
      <c r="B69" s="117"/>
      <c r="C69" s="118"/>
      <c r="D69" s="116"/>
    </row>
    <row r="70" spans="1:4" ht="13.5">
      <c r="A70" s="115"/>
      <c r="B70" s="117"/>
      <c r="C70" s="118"/>
      <c r="D70" s="116"/>
    </row>
    <row r="71" spans="1:4" ht="13.5">
      <c r="A71" s="115"/>
      <c r="B71" s="117"/>
      <c r="C71" s="118"/>
      <c r="D71" s="116"/>
    </row>
    <row r="72" spans="1:4" ht="13.5">
      <c r="A72" s="115"/>
      <c r="B72" s="117"/>
      <c r="C72" s="118"/>
      <c r="D72" s="116"/>
    </row>
    <row r="73" spans="1:4" ht="13.5">
      <c r="A73" s="115"/>
      <c r="B73" s="117"/>
      <c r="C73" s="118"/>
      <c r="D73" s="116"/>
    </row>
    <row r="74" spans="1:4" ht="13.5">
      <c r="A74" s="115"/>
      <c r="B74" s="117"/>
      <c r="C74" s="118"/>
      <c r="D74" s="116"/>
    </row>
    <row r="75" spans="1:4" ht="13.5">
      <c r="A75" s="115"/>
      <c r="B75" s="117"/>
      <c r="C75" s="118"/>
      <c r="D75" s="116"/>
    </row>
    <row r="76" spans="1:4" ht="13.5">
      <c r="A76" s="115"/>
      <c r="B76" s="117"/>
      <c r="C76" s="118"/>
      <c r="D76" s="116"/>
    </row>
    <row r="77" spans="1:4" ht="13.5">
      <c r="A77" s="115"/>
      <c r="B77" s="117"/>
      <c r="C77" s="118"/>
      <c r="D77" s="116"/>
    </row>
    <row r="78" spans="1:4" ht="13.5">
      <c r="A78" s="115"/>
      <c r="B78" s="117"/>
      <c r="C78" s="118"/>
      <c r="D78" s="116"/>
    </row>
    <row r="79" spans="1:4" ht="13.5">
      <c r="A79" s="115"/>
      <c r="B79" s="117"/>
      <c r="C79" s="118"/>
      <c r="D79" s="116"/>
    </row>
    <row r="80" spans="1:4" ht="13.5">
      <c r="A80" s="115"/>
      <c r="B80" s="117"/>
      <c r="C80" s="118"/>
      <c r="D80" s="116"/>
    </row>
    <row r="81" spans="1:4" ht="13.5">
      <c r="A81" s="115"/>
      <c r="B81" s="117"/>
      <c r="C81" s="118"/>
      <c r="D81" s="116"/>
    </row>
    <row r="82" spans="1:4" ht="13.5">
      <c r="A82" s="115"/>
      <c r="B82" s="117"/>
      <c r="C82" s="118"/>
      <c r="D82" s="116"/>
    </row>
    <row r="83" spans="1:4" ht="13.5">
      <c r="A83" s="115"/>
      <c r="B83" s="117"/>
      <c r="C83" s="118"/>
      <c r="D83" s="116"/>
    </row>
    <row r="84" spans="1:4" ht="13.5">
      <c r="A84" s="115"/>
      <c r="B84" s="117"/>
      <c r="C84" s="118"/>
      <c r="D84" s="116"/>
    </row>
    <row r="85" spans="1:4" ht="13.5">
      <c r="A85" s="115"/>
      <c r="B85" s="117"/>
      <c r="C85" s="118"/>
      <c r="D85" s="116"/>
    </row>
    <row r="86" spans="1:4" ht="13.5">
      <c r="A86" s="115"/>
      <c r="B86" s="117"/>
      <c r="C86" s="118"/>
      <c r="D86" s="116"/>
    </row>
    <row r="87" spans="1:4" ht="13.5">
      <c r="A87" s="115"/>
      <c r="B87" s="117"/>
      <c r="C87" s="118"/>
      <c r="D87" s="116"/>
    </row>
    <row r="88" spans="1:4" ht="13.5">
      <c r="A88" s="115"/>
      <c r="B88" s="117"/>
      <c r="C88" s="118"/>
      <c r="D88" s="116"/>
    </row>
    <row r="89" spans="1:4" ht="13.5">
      <c r="A89" s="115"/>
      <c r="B89" s="117"/>
      <c r="C89" s="118"/>
      <c r="D89" s="116"/>
    </row>
    <row r="90" spans="1:4" ht="13.5">
      <c r="A90" s="115"/>
      <c r="B90" s="117"/>
      <c r="C90" s="118"/>
      <c r="D90" s="116"/>
    </row>
    <row r="91" spans="1:4" ht="13.5">
      <c r="A91" s="115"/>
      <c r="B91" s="117"/>
      <c r="C91" s="118"/>
      <c r="D91" s="116"/>
    </row>
    <row r="92" spans="1:4" ht="13.5">
      <c r="A92" s="115"/>
      <c r="B92" s="117"/>
      <c r="C92" s="118"/>
      <c r="D92" s="116"/>
    </row>
    <row r="93" spans="1:4" ht="13.5">
      <c r="A93" s="115"/>
      <c r="B93" s="117"/>
      <c r="C93" s="118"/>
      <c r="D93" s="116"/>
    </row>
    <row r="94" spans="1:4" ht="13.5">
      <c r="A94" s="115"/>
      <c r="B94" s="117"/>
      <c r="C94" s="118"/>
      <c r="D94" s="116"/>
    </row>
    <row r="95" spans="1:4" ht="13.5">
      <c r="A95" s="115"/>
      <c r="B95" s="117"/>
      <c r="C95" s="118"/>
      <c r="D95" s="116"/>
    </row>
    <row r="96" spans="1:4" ht="13.5">
      <c r="A96" s="115"/>
      <c r="B96" s="117"/>
      <c r="C96" s="118"/>
      <c r="D96" s="116"/>
    </row>
    <row r="97" spans="1:4" ht="13.5">
      <c r="A97" s="115"/>
      <c r="B97" s="117"/>
      <c r="C97" s="118"/>
      <c r="D97" s="116"/>
    </row>
    <row r="98" spans="1:4" ht="13.5">
      <c r="A98" s="115"/>
      <c r="B98" s="117"/>
      <c r="C98" s="118"/>
      <c r="D98" s="116"/>
    </row>
    <row r="99" spans="1:4" ht="13.5">
      <c r="A99" s="115"/>
      <c r="B99" s="117"/>
      <c r="C99" s="118"/>
      <c r="D99" s="116"/>
    </row>
    <row r="100" spans="1:4" ht="13.5">
      <c r="A100" s="115"/>
      <c r="B100" s="117"/>
      <c r="C100" s="118"/>
      <c r="D100" s="116"/>
    </row>
    <row r="101" spans="1:4" ht="13.5">
      <c r="A101" s="115"/>
      <c r="B101" s="117"/>
      <c r="C101" s="118"/>
      <c r="D101" s="116"/>
    </row>
    <row r="102" spans="1:4" ht="13.5">
      <c r="A102" s="115"/>
      <c r="B102" s="117"/>
      <c r="C102" s="118"/>
      <c r="D102" s="116"/>
    </row>
    <row r="103" spans="1:4" ht="13.5">
      <c r="A103" s="115"/>
      <c r="B103" s="117"/>
      <c r="C103" s="118"/>
      <c r="D103" s="116"/>
    </row>
    <row r="104" spans="1:4" ht="13.5">
      <c r="A104" s="115"/>
      <c r="B104" s="117"/>
      <c r="C104" s="118"/>
      <c r="D104" s="116"/>
    </row>
    <row r="105" spans="1:4" ht="13.5">
      <c r="A105" s="115"/>
      <c r="B105" s="117"/>
      <c r="C105" s="118"/>
      <c r="D105" s="116"/>
    </row>
    <row r="106" spans="1:4" ht="13.5">
      <c r="A106" s="115"/>
      <c r="B106" s="117"/>
      <c r="C106" s="118"/>
      <c r="D106" s="116"/>
    </row>
    <row r="107" spans="1:4" ht="13.5">
      <c r="A107" s="115"/>
      <c r="B107" s="117"/>
      <c r="C107" s="118"/>
      <c r="D107" s="116"/>
    </row>
    <row r="108" spans="1:4" ht="13.5">
      <c r="A108" s="115"/>
      <c r="B108" s="117"/>
      <c r="C108" s="118"/>
      <c r="D108" s="116"/>
    </row>
    <row r="109" spans="1:4" ht="13.5">
      <c r="A109" s="115"/>
      <c r="B109" s="117"/>
      <c r="C109" s="118"/>
      <c r="D109" s="116"/>
    </row>
    <row r="110" spans="1:4" ht="13.5">
      <c r="A110" s="115"/>
      <c r="B110" s="117"/>
      <c r="C110" s="118"/>
      <c r="D110" s="116"/>
    </row>
    <row r="111" spans="1:4" ht="13.5">
      <c r="A111" s="115"/>
      <c r="B111" s="117"/>
      <c r="C111" s="118"/>
      <c r="D111" s="116"/>
    </row>
    <row r="112" spans="1:4" ht="13.5">
      <c r="A112" s="115"/>
      <c r="B112" s="117"/>
      <c r="C112" s="118"/>
      <c r="D112" s="116"/>
    </row>
    <row r="113" spans="1:4" ht="13.5">
      <c r="A113" s="115"/>
      <c r="B113" s="117"/>
      <c r="C113" s="118"/>
      <c r="D113" s="116"/>
    </row>
    <row r="114" spans="1:4" ht="13.5">
      <c r="A114" s="115"/>
      <c r="B114" s="117"/>
      <c r="C114" s="118"/>
      <c r="D114" s="116"/>
    </row>
    <row r="115" spans="1:4" ht="13.5">
      <c r="A115" s="115"/>
      <c r="B115" s="117"/>
      <c r="C115" s="118"/>
      <c r="D115" s="116"/>
    </row>
    <row r="116" spans="1:4" ht="13.5">
      <c r="A116" s="115"/>
      <c r="B116" s="117"/>
      <c r="C116" s="118"/>
      <c r="D116" s="116"/>
    </row>
    <row r="117" spans="1:4" ht="13.5">
      <c r="A117" s="115"/>
      <c r="B117" s="117"/>
      <c r="C117" s="118"/>
      <c r="D117" s="116"/>
    </row>
    <row r="118" spans="1:4" ht="13.5">
      <c r="A118" s="115"/>
      <c r="B118" s="117"/>
      <c r="C118" s="118"/>
      <c r="D118" s="116"/>
    </row>
    <row r="119" spans="1:4" ht="13.5">
      <c r="A119" s="115"/>
      <c r="B119" s="117"/>
      <c r="C119" s="118"/>
      <c r="D119" s="116"/>
    </row>
    <row r="120" spans="1:4" ht="13.5">
      <c r="A120" s="115"/>
      <c r="B120" s="117"/>
      <c r="C120" s="118"/>
      <c r="D120" s="116"/>
    </row>
    <row r="121" spans="1:4" ht="13.5">
      <c r="A121" s="115"/>
      <c r="B121" s="117"/>
      <c r="C121" s="118"/>
      <c r="D121" s="116"/>
    </row>
    <row r="122" spans="1:4" ht="13.5">
      <c r="A122" s="115"/>
      <c r="B122" s="117"/>
      <c r="C122" s="118"/>
      <c r="D122" s="116"/>
    </row>
    <row r="123" spans="1:4" ht="13.5">
      <c r="A123" s="115"/>
      <c r="B123" s="117"/>
      <c r="C123" s="118"/>
      <c r="D123" s="116"/>
    </row>
    <row r="124" spans="1:4" ht="13.5">
      <c r="A124" s="115"/>
      <c r="B124" s="117"/>
      <c r="C124" s="118"/>
      <c r="D124" s="116"/>
    </row>
    <row r="125" ht="13.5">
      <c r="C125" s="110"/>
    </row>
    <row r="126" ht="13.5">
      <c r="C126" s="110"/>
    </row>
    <row r="127" ht="13.5">
      <c r="C127" s="110"/>
    </row>
    <row r="128" ht="13.5">
      <c r="C128" s="110"/>
    </row>
    <row r="129" ht="13.5">
      <c r="C129" s="110"/>
    </row>
    <row r="130" ht="13.5">
      <c r="C130" s="110"/>
    </row>
    <row r="131" ht="13.5">
      <c r="C131" s="110"/>
    </row>
    <row r="132" ht="13.5">
      <c r="C132" s="110"/>
    </row>
    <row r="133" ht="13.5">
      <c r="C133" s="110"/>
    </row>
    <row r="134" ht="13.5">
      <c r="C134" s="110"/>
    </row>
    <row r="135" ht="13.5">
      <c r="C135" s="110"/>
    </row>
    <row r="136" ht="13.5">
      <c r="C136" s="110"/>
    </row>
    <row r="137" ht="13.5">
      <c r="C137" s="110"/>
    </row>
    <row r="138" ht="13.5">
      <c r="C138" s="110"/>
    </row>
    <row r="139" ht="13.5">
      <c r="C139" s="110"/>
    </row>
    <row r="140" ht="13.5">
      <c r="C140" s="110"/>
    </row>
    <row r="141" ht="13.5">
      <c r="C141" s="110"/>
    </row>
    <row r="142" ht="13.5">
      <c r="C142" s="110"/>
    </row>
    <row r="143" ht="13.5">
      <c r="C143" s="110"/>
    </row>
    <row r="144" ht="13.5">
      <c r="C144" s="110"/>
    </row>
    <row r="145" ht="13.5">
      <c r="C145" s="110"/>
    </row>
    <row r="146" ht="13.5">
      <c r="C146" s="110"/>
    </row>
    <row r="147" ht="13.5">
      <c r="C147" s="110"/>
    </row>
    <row r="148" ht="13.5">
      <c r="C148" s="110"/>
    </row>
    <row r="149" ht="13.5">
      <c r="C149" s="110"/>
    </row>
    <row r="150" ht="13.5">
      <c r="C150" s="110"/>
    </row>
    <row r="151" ht="13.5">
      <c r="C151" s="110"/>
    </row>
    <row r="152" ht="13.5">
      <c r="C152" s="110"/>
    </row>
    <row r="153" ht="13.5">
      <c r="C153" s="110"/>
    </row>
    <row r="154" ht="13.5">
      <c r="C154" s="110"/>
    </row>
    <row r="155" ht="13.5">
      <c r="C155" s="110"/>
    </row>
    <row r="156" ht="13.5">
      <c r="C156" s="110"/>
    </row>
    <row r="157" ht="13.5">
      <c r="C157" s="110"/>
    </row>
    <row r="158" ht="13.5">
      <c r="C158" s="110"/>
    </row>
    <row r="159" ht="13.5">
      <c r="C159" s="110"/>
    </row>
    <row r="160" ht="13.5">
      <c r="C160" s="110"/>
    </row>
    <row r="161" ht="13.5">
      <c r="C161" s="110"/>
    </row>
    <row r="162" ht="13.5">
      <c r="C162" s="110"/>
    </row>
    <row r="163" ht="13.5">
      <c r="C163" s="110"/>
    </row>
    <row r="164" ht="13.5">
      <c r="C164" s="110"/>
    </row>
    <row r="165" ht="13.5">
      <c r="C165" s="110"/>
    </row>
    <row r="166" ht="13.5">
      <c r="C166" s="110"/>
    </row>
    <row r="167" ht="13.5">
      <c r="C167" s="110"/>
    </row>
    <row r="168" ht="13.5">
      <c r="C168" s="110"/>
    </row>
    <row r="169" ht="13.5">
      <c r="C169" s="110"/>
    </row>
    <row r="170" ht="13.5">
      <c r="C170" s="110"/>
    </row>
    <row r="171" ht="13.5">
      <c r="C171" s="110"/>
    </row>
    <row r="172" ht="13.5">
      <c r="C172" s="110"/>
    </row>
    <row r="173" ht="13.5">
      <c r="C173" s="110"/>
    </row>
    <row r="174" ht="13.5">
      <c r="C174" s="110"/>
    </row>
    <row r="175" ht="13.5">
      <c r="C175" s="110"/>
    </row>
    <row r="176" ht="13.5">
      <c r="C176" s="110"/>
    </row>
    <row r="177" ht="13.5">
      <c r="C177" s="110"/>
    </row>
    <row r="178" ht="13.5">
      <c r="C178" s="110"/>
    </row>
    <row r="179" ht="13.5">
      <c r="C179" s="110"/>
    </row>
    <row r="180" ht="13.5">
      <c r="C180" s="110"/>
    </row>
    <row r="181" ht="13.5">
      <c r="C181" s="110"/>
    </row>
    <row r="182" ht="13.5">
      <c r="C182" s="110"/>
    </row>
    <row r="183" ht="13.5">
      <c r="C183" s="110"/>
    </row>
    <row r="184" ht="13.5">
      <c r="C184" s="110"/>
    </row>
    <row r="185" ht="13.5">
      <c r="C185" s="110"/>
    </row>
    <row r="186" ht="13.5">
      <c r="C186" s="110"/>
    </row>
    <row r="187" ht="13.5">
      <c r="C187" s="110"/>
    </row>
    <row r="188" ht="13.5">
      <c r="C188" s="110"/>
    </row>
    <row r="189" ht="13.5">
      <c r="C189" s="110"/>
    </row>
    <row r="190" ht="13.5">
      <c r="C190" s="110"/>
    </row>
    <row r="191" ht="13.5">
      <c r="C191" s="110"/>
    </row>
    <row r="192" ht="13.5">
      <c r="C192" s="110"/>
    </row>
    <row r="193" ht="13.5">
      <c r="C193" s="110"/>
    </row>
    <row r="194" ht="13.5">
      <c r="C194" s="110"/>
    </row>
    <row r="195" ht="13.5">
      <c r="C195" s="110"/>
    </row>
    <row r="196" ht="13.5">
      <c r="C196" s="110"/>
    </row>
    <row r="197" ht="13.5">
      <c r="C197" s="110"/>
    </row>
    <row r="198" ht="13.5">
      <c r="C198" s="110"/>
    </row>
    <row r="199" ht="13.5">
      <c r="C199" s="110"/>
    </row>
    <row r="200" ht="13.5">
      <c r="C200" s="110"/>
    </row>
    <row r="201" ht="13.5">
      <c r="C201" s="110"/>
    </row>
    <row r="202" ht="13.5">
      <c r="C202" s="110"/>
    </row>
    <row r="203" ht="13.5">
      <c r="C203" s="110"/>
    </row>
    <row r="204" ht="13.5">
      <c r="C204" s="110"/>
    </row>
    <row r="205" ht="13.5">
      <c r="C205" s="110"/>
    </row>
    <row r="206" ht="13.5">
      <c r="C206" s="110"/>
    </row>
    <row r="207" ht="13.5">
      <c r="C207" s="110"/>
    </row>
    <row r="208" ht="13.5">
      <c r="C208" s="110"/>
    </row>
    <row r="209" ht="13.5">
      <c r="C209" s="110"/>
    </row>
    <row r="210" ht="13.5">
      <c r="C210" s="110"/>
    </row>
    <row r="211" ht="13.5">
      <c r="C211" s="110"/>
    </row>
    <row r="212" ht="13.5">
      <c r="C212" s="110"/>
    </row>
    <row r="213" ht="13.5">
      <c r="C213" s="110"/>
    </row>
    <row r="214" ht="13.5">
      <c r="C214" s="110"/>
    </row>
    <row r="215" ht="13.5">
      <c r="C215" s="110"/>
    </row>
    <row r="216" ht="13.5">
      <c r="C216" s="110"/>
    </row>
    <row r="217" ht="13.5">
      <c r="C217" s="110"/>
    </row>
    <row r="218" ht="13.5">
      <c r="C218" s="110"/>
    </row>
    <row r="219" ht="13.5">
      <c r="C219" s="110"/>
    </row>
    <row r="220" ht="13.5">
      <c r="C220" s="110"/>
    </row>
    <row r="221" ht="13.5">
      <c r="C221" s="110"/>
    </row>
    <row r="222" ht="13.5">
      <c r="C222" s="110"/>
    </row>
    <row r="223" ht="13.5">
      <c r="C223" s="110"/>
    </row>
    <row r="224" ht="13.5">
      <c r="C224" s="110"/>
    </row>
    <row r="225" ht="13.5">
      <c r="C225" s="110"/>
    </row>
    <row r="226" ht="13.5">
      <c r="C226" s="110"/>
    </row>
    <row r="227" ht="13.5">
      <c r="C227" s="110"/>
    </row>
    <row r="228" ht="13.5">
      <c r="C228" s="110"/>
    </row>
    <row r="229" ht="13.5">
      <c r="C229" s="110"/>
    </row>
    <row r="230" ht="13.5">
      <c r="C230" s="110"/>
    </row>
    <row r="231" ht="13.5">
      <c r="C231" s="110"/>
    </row>
    <row r="232" ht="13.5">
      <c r="C232" s="110"/>
    </row>
    <row r="233" ht="13.5">
      <c r="C233" s="110"/>
    </row>
    <row r="234" ht="13.5">
      <c r="C234" s="110"/>
    </row>
    <row r="235" ht="13.5">
      <c r="C235" s="110"/>
    </row>
    <row r="236" ht="13.5">
      <c r="C236" s="110"/>
    </row>
    <row r="237" ht="13.5">
      <c r="C237" s="110"/>
    </row>
    <row r="238" ht="13.5">
      <c r="C238" s="110"/>
    </row>
    <row r="239" ht="13.5">
      <c r="C239" s="110"/>
    </row>
    <row r="240" ht="13.5">
      <c r="C240" s="110"/>
    </row>
    <row r="241" ht="13.5">
      <c r="C241" s="110"/>
    </row>
    <row r="242" ht="13.5">
      <c r="C242" s="110"/>
    </row>
    <row r="243" ht="13.5">
      <c r="C243" s="110"/>
    </row>
    <row r="244" ht="13.5">
      <c r="C244" s="110"/>
    </row>
    <row r="245" ht="13.5">
      <c r="C245" s="110"/>
    </row>
    <row r="246" ht="13.5">
      <c r="C246" s="110"/>
    </row>
    <row r="247" ht="13.5">
      <c r="C247" s="110"/>
    </row>
    <row r="248" ht="13.5">
      <c r="C248" s="110"/>
    </row>
    <row r="249" ht="13.5">
      <c r="C249" s="110"/>
    </row>
  </sheetData>
  <sheetProtection/>
  <mergeCells count="3">
    <mergeCell ref="A1:C1"/>
    <mergeCell ref="A57:C57"/>
    <mergeCell ref="B56:C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N24" sqref="N24"/>
    </sheetView>
  </sheetViews>
  <sheetFormatPr defaultColWidth="9.00390625" defaultRowHeight="12.75"/>
  <cols>
    <col min="1" max="6" width="8.875" style="111" customWidth="1"/>
    <col min="7" max="7" width="12.125" style="111" customWidth="1"/>
    <col min="8" max="8" width="15.25390625" style="111" customWidth="1"/>
    <col min="9" max="9" width="8.875" style="111" customWidth="1"/>
    <col min="10" max="16384" width="8.875" style="111" customWidth="1"/>
  </cols>
  <sheetData>
    <row r="2" spans="1:8" ht="15">
      <c r="A2" s="190"/>
      <c r="B2" s="190"/>
      <c r="C2" s="190"/>
      <c r="D2" s="190"/>
      <c r="G2" s="111" t="s">
        <v>166</v>
      </c>
      <c r="H2" s="112">
        <v>45348</v>
      </c>
    </row>
    <row r="3" spans="1:4" ht="15">
      <c r="A3" s="190"/>
      <c r="B3" s="190"/>
      <c r="C3" s="190"/>
      <c r="D3" s="190"/>
    </row>
    <row r="4" spans="1:4" ht="15">
      <c r="A4" s="190"/>
      <c r="B4" s="190"/>
      <c r="C4" s="190"/>
      <c r="D4" s="190"/>
    </row>
    <row r="5" spans="1:4" ht="15">
      <c r="A5" s="190"/>
      <c r="B5" s="190"/>
      <c r="C5" s="190"/>
      <c r="D5" s="190"/>
    </row>
    <row r="6" spans="1:4" ht="15">
      <c r="A6" s="190"/>
      <c r="B6" s="190"/>
      <c r="C6" s="190"/>
      <c r="D6" s="190"/>
    </row>
    <row r="7" spans="1:8" ht="15">
      <c r="A7" s="190"/>
      <c r="B7" s="190"/>
      <c r="C7" s="190"/>
      <c r="D7" s="190"/>
      <c r="F7" s="190" t="s">
        <v>167</v>
      </c>
      <c r="G7" s="190"/>
      <c r="H7" s="190"/>
    </row>
    <row r="8" spans="2:8" ht="15">
      <c r="B8" s="190"/>
      <c r="C8" s="190"/>
      <c r="F8" s="191" t="s">
        <v>168</v>
      </c>
      <c r="G8" s="191"/>
      <c r="H8" s="191"/>
    </row>
    <row r="9" spans="6:8" ht="15">
      <c r="F9" s="191"/>
      <c r="G9" s="191"/>
      <c r="H9" s="191"/>
    </row>
    <row r="10" spans="6:8" ht="15">
      <c r="F10" s="191"/>
      <c r="G10" s="191"/>
      <c r="H10" s="191"/>
    </row>
    <row r="11" spans="6:8" ht="15">
      <c r="F11" s="191"/>
      <c r="G11" s="191"/>
      <c r="H11" s="191"/>
    </row>
    <row r="12" spans="6:8" ht="15">
      <c r="F12" s="191"/>
      <c r="G12" s="191"/>
      <c r="H12" s="191"/>
    </row>
    <row r="13" spans="6:8" ht="15">
      <c r="F13" s="190" t="s">
        <v>170</v>
      </c>
      <c r="G13" s="190"/>
      <c r="H13" s="190"/>
    </row>
    <row r="16" spans="1:8" ht="15">
      <c r="A16" s="191" t="s">
        <v>180</v>
      </c>
      <c r="B16" s="191"/>
      <c r="C16" s="191"/>
      <c r="D16" s="191"/>
      <c r="E16" s="191"/>
      <c r="F16" s="191"/>
      <c r="G16" s="191"/>
      <c r="H16" s="191"/>
    </row>
    <row r="17" spans="1:8" ht="15">
      <c r="A17" s="191"/>
      <c r="B17" s="191"/>
      <c r="C17" s="191"/>
      <c r="D17" s="191"/>
      <c r="E17" s="191"/>
      <c r="F17" s="191"/>
      <c r="G17" s="191"/>
      <c r="H17" s="191"/>
    </row>
    <row r="18" spans="1:8" ht="15">
      <c r="A18" s="191"/>
      <c r="B18" s="191"/>
      <c r="C18" s="191"/>
      <c r="D18" s="191"/>
      <c r="E18" s="191"/>
      <c r="F18" s="191"/>
      <c r="G18" s="191"/>
      <c r="H18" s="191"/>
    </row>
    <row r="19" spans="1:8" ht="15">
      <c r="A19" s="191"/>
      <c r="B19" s="191"/>
      <c r="C19" s="191"/>
      <c r="D19" s="191"/>
      <c r="E19" s="191"/>
      <c r="F19" s="191"/>
      <c r="G19" s="191"/>
      <c r="H19" s="191"/>
    </row>
    <row r="23" spans="6:8" ht="15">
      <c r="F23" s="190" t="s">
        <v>169</v>
      </c>
      <c r="G23" s="190"/>
      <c r="H23" s="190"/>
    </row>
  </sheetData>
  <sheetProtection/>
  <mergeCells count="7">
    <mergeCell ref="F23:H23"/>
    <mergeCell ref="F13:H13"/>
    <mergeCell ref="A2:D7"/>
    <mergeCell ref="B8:C8"/>
    <mergeCell ref="F7:H7"/>
    <mergeCell ref="F8:H12"/>
    <mergeCell ref="A16:H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KLON|JAWOR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Śliwiński</dc:creator>
  <cp:keywords/>
  <dc:description/>
  <cp:lastModifiedBy>Stowarzyszenie DOM</cp:lastModifiedBy>
  <cp:lastPrinted>2024-02-26T12:34:17Z</cp:lastPrinted>
  <dcterms:created xsi:type="dcterms:W3CDTF">1997-01-07T13:46:46Z</dcterms:created>
  <dcterms:modified xsi:type="dcterms:W3CDTF">2024-02-26T12:38:00Z</dcterms:modified>
  <cp:category/>
  <cp:version/>
  <cp:contentType/>
  <cp:contentStatus/>
</cp:coreProperties>
</file>